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drawings/drawing6.xml" ContentType="application/vnd.openxmlformats-officedocument.drawing+xml"/>
  <Override PartName="/xl/tables/table7.xml" ContentType="application/vnd.openxmlformats-officedocument.spreadsheetml.table+xml"/>
  <Override PartName="/xl/drawings/drawing7.xml" ContentType="application/vnd.openxmlformats-officedocument.drawing+xml"/>
  <Override PartName="/xl/tables/table8.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tables/table9.xml" ContentType="application/vnd.openxmlformats-officedocument.spreadsheetml.table+xml"/>
  <Override PartName="/xl/drawings/drawing11.xml" ContentType="application/vnd.openxmlformats-officedocument.drawing+xml"/>
  <Override PartName="/xl/drawings/drawing12.xml" ContentType="application/vnd.openxmlformats-officedocument.drawing+xml"/>
  <Override PartName="/xl/tables/table10.xml" ContentType="application/vnd.openxmlformats-officedocument.spreadsheetml.table+xml"/>
  <Override PartName="/xl/drawings/drawing13.xml" ContentType="application/vnd.openxmlformats-officedocument.drawing+xml"/>
  <Override PartName="/xl/drawings/drawing14.xml" ContentType="application/vnd.openxmlformats-officedocument.drawing+xml"/>
  <Override PartName="/xl/tables/table11.xml" ContentType="application/vnd.openxmlformats-officedocument.spreadsheetml.table+xml"/>
  <Override PartName="/xl/drawings/drawing15.xml" ContentType="application/vnd.openxmlformats-officedocument.drawing+xml"/>
  <Override PartName="/xl/tables/table12.xml" ContentType="application/vnd.openxmlformats-officedocument.spreadsheetml.table+xml"/>
  <Override PartName="/xl/drawings/drawing16.xml" ContentType="application/vnd.openxmlformats-officedocument.drawing+xml"/>
  <Override PartName="/xl/tables/table13.xml" ContentType="application/vnd.openxmlformats-officedocument.spreadsheetml.table+xml"/>
  <Override PartName="/xl/drawings/drawing17.xml" ContentType="application/vnd.openxmlformats-officedocument.drawing+xml"/>
  <Override PartName="/xl/tables/table14.xml" ContentType="application/vnd.openxmlformats-officedocument.spreadsheetml.table+xml"/>
  <Override PartName="/xl/drawings/drawing18.xml" ContentType="application/vnd.openxmlformats-officedocument.drawing+xml"/>
  <Override PartName="/xl/tables/table15.xml" ContentType="application/vnd.openxmlformats-officedocument.spreadsheetml.table+xml"/>
  <Override PartName="/xl/drawings/drawing19.xml" ContentType="application/vnd.openxmlformats-officedocument.drawing+xml"/>
  <Override PartName="/xl/tables/table16.xml" ContentType="application/vnd.openxmlformats-officedocument.spreadsheetml.table+xml"/>
  <Override PartName="/xl/drawings/drawing20.xml" ContentType="application/vnd.openxmlformats-officedocument.drawing+xml"/>
  <Override PartName="/xl/tables/table17.xml" ContentType="application/vnd.openxmlformats-officedocument.spreadsheetml.table+xml"/>
  <Override PartName="/xl/drawings/drawing21.xml" ContentType="application/vnd.openxmlformats-officedocument.drawing+xml"/>
  <Override PartName="/xl/tables/table18.xml" ContentType="application/vnd.openxmlformats-officedocument.spreadsheetml.table+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fileSharing readOnlyRecommended="1"/>
  <workbookPr filterPrivacy="1" codeName="ThisWorkbook"/>
  <xr:revisionPtr revIDLastSave="0" documentId="8_{D09D2F0A-5AD9-4635-BBA6-99954CB66F17}" xr6:coauthVersionLast="47" xr6:coauthVersionMax="47" xr10:uidLastSave="{00000000-0000-0000-0000-000000000000}"/>
  <bookViews>
    <workbookView xWindow="-108" yWindow="-108" windowWidth="30936" windowHeight="16896" tabRatio="748" xr2:uid="{00000000-000D-0000-FFFF-FFFF00000000}"/>
  </bookViews>
  <sheets>
    <sheet name="Disclaimer" sheetId="35" r:id="rId1"/>
    <sheet name="Contents" sheetId="22" r:id="rId2"/>
    <sheet name="Version history" sheetId="36" r:id="rId3"/>
    <sheet name="Figure 1.1" sheetId="98" r:id="rId4"/>
    <sheet name="Figure 1.2" sheetId="60" r:id="rId5"/>
    <sheet name="Figure 1.3" sheetId="62" r:id="rId6"/>
    <sheet name="Figure 1.4" sheetId="14" r:id="rId7"/>
    <sheet name="Figure 1.5" sheetId="28" r:id="rId8"/>
    <sheet name="Figure 1.6" sheetId="119" r:id="rId9"/>
    <sheet name="Figure 1.7" sheetId="118" r:id="rId10"/>
    <sheet name="Figure 2.1" sheetId="1" r:id="rId11"/>
    <sheet name="Figure 2.2" sheetId="83" r:id="rId12"/>
    <sheet name="Figure 2.3" sheetId="110" r:id="rId13"/>
    <sheet name="Figure 2.4" sheetId="29" r:id="rId14"/>
    <sheet name="Figure 2.5" sheetId="106" r:id="rId15"/>
    <sheet name="Figure 2.6" sheetId="10" r:id="rId16"/>
    <sheet name="Figure 2.7" sheetId="126" r:id="rId17"/>
    <sheet name="Figure 3.1" sheetId="128" r:id="rId18"/>
    <sheet name="Figure 3.2" sheetId="101" r:id="rId19"/>
    <sheet name="Figure 3.3" sheetId="125" r:id="rId20"/>
    <sheet name="Figure 3.4" sheetId="103" r:id="rId21"/>
    <sheet name="Figure 3.5" sheetId="81" r:id="rId22"/>
    <sheet name="Figure 3.6" sheetId="64" r:id="rId23"/>
    <sheet name="Figure 3.7" sheetId="3" r:id="rId24"/>
  </sheets>
  <definedNames>
    <definedName name="_xlnm._FilterDatabase" localSheetId="8" hidden="1">'Figure 1.6'!$A$3:$K$18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60" l="1"/>
  <c r="E4" i="103"/>
  <c r="E42" i="103"/>
  <c r="E41" i="103"/>
  <c r="E40" i="103"/>
  <c r="E39" i="103"/>
  <c r="E38" i="103"/>
  <c r="E37" i="103"/>
  <c r="E36" i="103"/>
  <c r="E35" i="103"/>
  <c r="E34" i="103"/>
  <c r="E33" i="103"/>
  <c r="E32" i="103"/>
  <c r="E31" i="103"/>
  <c r="E30" i="103"/>
  <c r="E29" i="103"/>
  <c r="E28" i="103"/>
  <c r="E27" i="103"/>
  <c r="E26" i="103"/>
  <c r="E25" i="103"/>
  <c r="E24" i="103"/>
  <c r="E23" i="103"/>
  <c r="E22" i="103"/>
  <c r="E21" i="103"/>
  <c r="E20" i="103"/>
  <c r="E19" i="103"/>
  <c r="E18" i="103"/>
  <c r="E17" i="103"/>
  <c r="E16" i="103"/>
  <c r="E15" i="103"/>
  <c r="E14" i="103"/>
  <c r="E13" i="103"/>
  <c r="E12" i="103"/>
  <c r="E11" i="103"/>
  <c r="E10" i="103"/>
  <c r="E9" i="103"/>
  <c r="E8" i="103"/>
  <c r="E7" i="103"/>
  <c r="E6" i="103"/>
  <c r="E5" i="103"/>
  <c r="N20" i="62" l="1"/>
  <c r="K20" i="119"/>
  <c r="M21" i="62" l="1"/>
  <c r="K16" i="119" l="1"/>
  <c r="N4" i="62" l="1"/>
  <c r="N16" i="62"/>
  <c r="N12" i="62"/>
  <c r="N8" i="62"/>
  <c r="K12" i="60" l="1"/>
  <c r="K8" i="60"/>
  <c r="K4" i="60"/>
  <c r="K16" i="60"/>
  <c r="K12" i="119"/>
  <c r="K8" i="119"/>
  <c r="K4" i="119"/>
</calcChain>
</file>

<file path=xl/sharedStrings.xml><?xml version="1.0" encoding="utf-8"?>
<sst xmlns="http://schemas.openxmlformats.org/spreadsheetml/2006/main" count="648" uniqueCount="236">
  <si>
    <t xml:space="preserve">This workbook contains the following figures and corresponding data: </t>
  </si>
  <si>
    <t>Figure title</t>
  </si>
  <si>
    <t>Time period</t>
  </si>
  <si>
    <t>Chapter 1. Australian carbon credit units (ACCUs)</t>
  </si>
  <si>
    <t>Figure 1.1</t>
  </si>
  <si>
    <t xml:space="preserve">Figure 1.2 </t>
  </si>
  <si>
    <t>Figure 1.3</t>
  </si>
  <si>
    <t>Figure 1.4</t>
  </si>
  <si>
    <t>Figure 1.5</t>
  </si>
  <si>
    <t>Figure 1.6</t>
  </si>
  <si>
    <t>Figure 2.1</t>
  </si>
  <si>
    <t>Figure 2.2</t>
  </si>
  <si>
    <t>Figure 2.3</t>
  </si>
  <si>
    <t>Figure 2.4</t>
  </si>
  <si>
    <t>Figure 2.5</t>
  </si>
  <si>
    <t>Figure 3.1</t>
  </si>
  <si>
    <t>Version history</t>
  </si>
  <si>
    <t>Version</t>
  </si>
  <si>
    <t>Date</t>
  </si>
  <si>
    <t>Changes</t>
  </si>
  <si>
    <t>Initial release</t>
  </si>
  <si>
    <t>Back to contents</t>
  </si>
  <si>
    <t>Year</t>
  </si>
  <si>
    <t>Agriculture</t>
  </si>
  <si>
    <t>Transport</t>
  </si>
  <si>
    <t>Vegetation</t>
  </si>
  <si>
    <t>Waste</t>
  </si>
  <si>
    <t>Total</t>
  </si>
  <si>
    <t>Month</t>
  </si>
  <si>
    <t>Number of transactions</t>
  </si>
  <si>
    <t>Jan</t>
  </si>
  <si>
    <t>Feb</t>
  </si>
  <si>
    <t>Mar</t>
  </si>
  <si>
    <t>Apr</t>
  </si>
  <si>
    <t>May</t>
  </si>
  <si>
    <t>Jun</t>
  </si>
  <si>
    <t>Jul</t>
  </si>
  <si>
    <t>Aug</t>
  </si>
  <si>
    <t>Sep</t>
  </si>
  <si>
    <t>Oct</t>
  </si>
  <si>
    <t>Nov</t>
  </si>
  <si>
    <t>Dec</t>
  </si>
  <si>
    <t>Quarter</t>
  </si>
  <si>
    <t>Voluntary</t>
  </si>
  <si>
    <t>Compliance</t>
  </si>
  <si>
    <t>Other</t>
  </si>
  <si>
    <t>Q1</t>
  </si>
  <si>
    <t>Q2</t>
  </si>
  <si>
    <t>Q3</t>
  </si>
  <si>
    <t>Q4</t>
  </si>
  <si>
    <t>Covered activities</t>
  </si>
  <si>
    <t>Voluntary demand</t>
  </si>
  <si>
    <t>Cancellations made against voluntary certification programs such as Climate Active, and any sort of organisational emissions or energy targets.</t>
  </si>
  <si>
    <t>Cancellations on behalf of local, state and territory governments, for example to offset emissions from state fleets or meet emissions reduction targets.</t>
  </si>
  <si>
    <t>Compliance demand</t>
  </si>
  <si>
    <t>Other demand</t>
  </si>
  <si>
    <t>All activity not covered in the previous categories, primarily due to lack of information available. This grouping has declined substantially as part of these new classifications.</t>
  </si>
  <si>
    <t>Annual total</t>
  </si>
  <si>
    <t>Project proponent holdings 
(millions of ACCUs)</t>
  </si>
  <si>
    <t>Intermediary holdings 
(millions of ACCUs)</t>
  </si>
  <si>
    <t>Category</t>
  </si>
  <si>
    <t>Project proponent</t>
  </si>
  <si>
    <t>Intermediary</t>
  </si>
  <si>
    <t>Definition</t>
  </si>
  <si>
    <t>Final investment decision capacity (MW)</t>
  </si>
  <si>
    <t>Four quarter rolling average (MW)</t>
  </si>
  <si>
    <t>Annual total capacity (MW)</t>
  </si>
  <si>
    <t>Agriculture - soil carbon</t>
  </si>
  <si>
    <t>Agriculture - other</t>
  </si>
  <si>
    <t>Facilities</t>
  </si>
  <si>
    <t>STCs transacted</t>
  </si>
  <si>
    <t>Annual total STCs transacted</t>
  </si>
  <si>
    <t>Wind</t>
  </si>
  <si>
    <t>Biomass</t>
  </si>
  <si>
    <t>Installations</t>
  </si>
  <si>
    <t>Installed capacity (MW)</t>
  </si>
  <si>
    <t>Average system size (kW)</t>
  </si>
  <si>
    <t>Annual total installations</t>
  </si>
  <si>
    <t>Week</t>
  </si>
  <si>
    <t>ACT</t>
  </si>
  <si>
    <t>NSW</t>
  </si>
  <si>
    <t>NT</t>
  </si>
  <si>
    <t>QLD</t>
  </si>
  <si>
    <t>SA</t>
  </si>
  <si>
    <t>TAS</t>
  </si>
  <si>
    <t>VIC</t>
  </si>
  <si>
    <t>WA</t>
  </si>
  <si>
    <t>Chapter 2. Large-scale generation certificates (LGCs)</t>
  </si>
  <si>
    <t>Figure 3.2</t>
  </si>
  <si>
    <t>Figure 3.3</t>
  </si>
  <si>
    <t>Classification</t>
  </si>
  <si>
    <t>The small print</t>
  </si>
  <si>
    <r>
      <rPr>
        <b/>
        <sz val="11"/>
        <color theme="1"/>
        <rFont val="Calibri"/>
        <family val="2"/>
        <scheme val="minor"/>
      </rPr>
      <t xml:space="preserve">The small print </t>
    </r>
    <r>
      <rPr>
        <sz val="11"/>
        <color theme="1"/>
        <rFont val="Calibri"/>
        <family val="2"/>
        <scheme val="minor"/>
      </rPr>
      <t xml:space="preserve">
Spot trade data is compiled from trades reported by Jarden and CORE markets, and may not be comprehensive.</t>
    </r>
  </si>
  <si>
    <t xml:space="preserve">Local, state and territory government demand </t>
  </si>
  <si>
    <r>
      <t xml:space="preserve">The small print
</t>
    </r>
    <r>
      <rPr>
        <sz val="11"/>
        <color theme="1"/>
        <rFont val="Calibri"/>
        <family val="2"/>
        <scheme val="minor"/>
      </rPr>
      <t>Pricing data is compiled from trades reported by CORE markets, and may not be comprehensive.</t>
    </r>
  </si>
  <si>
    <t>Weekly STC supply</t>
  </si>
  <si>
    <t>Required weekly supply for STP</t>
  </si>
  <si>
    <t>&lt;10</t>
  </si>
  <si>
    <t>0-5 kW</t>
  </si>
  <si>
    <t>5-10 kW</t>
  </si>
  <si>
    <t>10-15 kW</t>
  </si>
  <si>
    <t>15-20 kW</t>
  </si>
  <si>
    <t>20-50 kW</t>
  </si>
  <si>
    <t>50-100 kW</t>
  </si>
  <si>
    <t>Safeguard</t>
  </si>
  <si>
    <t xml:space="preserve">The small print </t>
  </si>
  <si>
    <t>Account holder’s primary operation is to facilitate trading of units between the supply and demand sides of the market. This also includes accounts who have accumulated ACCUs through the secondary market without known scheme obligations, offset use, or carbon trading/offset services.</t>
  </si>
  <si>
    <t>Number of accounts</t>
  </si>
  <si>
    <t>Accounts with nil volume at the end of the quarter are excluded. 
Totals may not sum due to rounding.</t>
  </si>
  <si>
    <t>Total holdings
(millions of ACCUs)</t>
  </si>
  <si>
    <t>Weekly STC supply as a proportion of required supply</t>
  </si>
  <si>
    <t>Australian carbon credit unit (ACCU) holdings by market participation</t>
  </si>
  <si>
    <t>Non-Commonwealth Australian carbon credit unit (ACCU) cancellations by method type</t>
  </si>
  <si>
    <t>Figure 1.7</t>
  </si>
  <si>
    <t>Registered projects by method type</t>
  </si>
  <si>
    <t>Final investment decision (FID) for large-scale renewable generation</t>
  </si>
  <si>
    <t>Reported Australian carbon credit unit (ACCU) spot trades by method type</t>
  </si>
  <si>
    <t>Renewables generation share in the National Electricity Market (NEM)</t>
  </si>
  <si>
    <t>2011 to 2023</t>
  </si>
  <si>
    <t>Non-Renewable Energy Target large-scale generation certificate (LGC) cancellations by demand source</t>
  </si>
  <si>
    <t>Large-scale generation certificate (LGC) reported spot and forward prices</t>
  </si>
  <si>
    <t>Large-scale generation certificate (LGC) spot price</t>
  </si>
  <si>
    <t>Figure 2.6</t>
  </si>
  <si>
    <t>Figure 2.7</t>
  </si>
  <si>
    <t>Large-scale generation certificates (LGCs) validated by technology type</t>
  </si>
  <si>
    <t>Figure 3.4</t>
  </si>
  <si>
    <t>Figure 3.5</t>
  </si>
  <si>
    <t>Figure 3.6</t>
  </si>
  <si>
    <t>Figure 3.7</t>
  </si>
  <si>
    <t>Small-scale technology certificate (STC) market transactions</t>
  </si>
  <si>
    <t>Small-scale technology certificate (STC) supply by quarter</t>
  </si>
  <si>
    <t>Chapter 3. Small-scale technology certificates (STCs)</t>
  </si>
  <si>
    <t>Savanna fire management</t>
  </si>
  <si>
    <t>Energy efficiency</t>
  </si>
  <si>
    <t>Industrial fugitives</t>
  </si>
  <si>
    <t>Generic Australian carbon credit unit (ACCU) reported spot price</t>
  </si>
  <si>
    <t>Carbon capture</t>
  </si>
  <si>
    <t>Account holders that do not have a direct link to ACCU Scheme projects.
These include voluntary participants and local government entities that are accumulating for voluntary or compliance purposes.</t>
  </si>
  <si>
    <t>An account holder is connected to one or more ACCU Scheme projects. The connection to projects has been determined based on the available project information. Entities may have linkages to projects that have not been disclosed to the Clean Energy Regulator.</t>
  </si>
  <si>
    <t>Business and government enterprise</t>
  </si>
  <si>
    <t>Quarterly Carbon Market Report - September Quarter 2023</t>
  </si>
  <si>
    <t>Figure 2.6 Large-scale generation certificates (LGCs) validated by technology type, Q1 2019 to Q3 2023</t>
  </si>
  <si>
    <t>July</t>
  </si>
  <si>
    <t>Figure 3.5 Small-scale technology certificate (STC) market transactions, January 2019 to September 2023</t>
  </si>
  <si>
    <t>Figure 3.6 Small-scale technology certificate (STC) supply by quarter, Q1 2019 to Q3 2023</t>
  </si>
  <si>
    <t>Q1 2019 to Q3 2023</t>
  </si>
  <si>
    <t>September 2022 to September 2023</t>
  </si>
  <si>
    <t>January 2021 to September 2023</t>
  </si>
  <si>
    <t>Q1 2016 to Q3 2023</t>
  </si>
  <si>
    <t>July 2022 to September 2023</t>
  </si>
  <si>
    <t>January 2015 to September 2023</t>
  </si>
  <si>
    <t>January to September 2023</t>
  </si>
  <si>
    <t>January 2019 to September 2023</t>
  </si>
  <si>
    <r>
      <rPr>
        <b/>
        <sz val="11"/>
        <color theme="1"/>
        <rFont val="Calibri"/>
        <family val="2"/>
        <scheme val="minor"/>
      </rPr>
      <t xml:space="preserve">The small print </t>
    </r>
    <r>
      <rPr>
        <sz val="11"/>
        <color theme="1"/>
        <rFont val="Calibri"/>
        <family val="2"/>
        <scheme val="minor"/>
      </rPr>
      <t xml:space="preserve">
Spot trade data is compiled from trades reported by Jarden and CORE markets, and may not be comprehensive.
Data as at 1 October 2023.</t>
    </r>
  </si>
  <si>
    <r>
      <t xml:space="preserve">The small print
</t>
    </r>
    <r>
      <rPr>
        <sz val="11"/>
        <color theme="1"/>
        <rFont val="Calibri"/>
        <family val="2"/>
        <scheme val="minor"/>
      </rPr>
      <t xml:space="preserve">Data </t>
    </r>
    <r>
      <rPr>
        <sz val="11"/>
        <rFont val="Calibri"/>
        <family val="2"/>
        <scheme val="minor"/>
      </rPr>
      <t>as at 30 September 2023</t>
    </r>
    <r>
      <rPr>
        <sz val="11"/>
        <color theme="1"/>
        <rFont val="Calibri"/>
        <family val="2"/>
        <scheme val="minor"/>
      </rPr>
      <t xml:space="preserve">. A 12 month creation period for registered persons to create small-scale technology certificates (STCs) applies under the Renewable Energy (Electricity) Regulations (2001). Data is subject to change. </t>
    </r>
  </si>
  <si>
    <t>Small-scale solar photovoltaic (PV) installed capacity by system size band</t>
  </si>
  <si>
    <t>2016 to 2022</t>
  </si>
  <si>
    <r>
      <rPr>
        <b/>
        <sz val="11"/>
        <color theme="1"/>
        <rFont val="Calibri"/>
        <family val="2"/>
        <scheme val="minor"/>
      </rPr>
      <t xml:space="preserve">The small print </t>
    </r>
    <r>
      <rPr>
        <sz val="11"/>
        <color theme="1"/>
        <rFont val="Calibri"/>
        <family val="2"/>
        <scheme val="minor"/>
      </rPr>
      <t xml:space="preserve">
The Clean Energy Regulator (CER) tracks public announcements. The above information may not be complete and may change retrospectively.   
Data as </t>
    </r>
    <r>
      <rPr>
        <sz val="11"/>
        <rFont val="Calibri"/>
        <family val="2"/>
        <scheme val="minor"/>
      </rPr>
      <t>at 30 September</t>
    </r>
    <r>
      <rPr>
        <sz val="11"/>
        <color theme="1"/>
        <rFont val="Calibri"/>
        <family val="2"/>
        <scheme val="minor"/>
      </rPr>
      <t xml:space="preserve"> 2023. </t>
    </r>
  </si>
  <si>
    <r>
      <t>The small print</t>
    </r>
    <r>
      <rPr>
        <b/>
        <sz val="11"/>
        <rFont val="Calibri"/>
        <family val="2"/>
        <scheme val="minor"/>
      </rPr>
      <t xml:space="preserve">
</t>
    </r>
    <r>
      <rPr>
        <sz val="11"/>
        <rFont val="Calibri"/>
        <family val="2"/>
        <scheme val="minor"/>
      </rPr>
      <t>Generation and emissions intensity data sourced from OpenNEM on 6 October 2023. A small portion of renew</t>
    </r>
    <r>
      <rPr>
        <sz val="11"/>
        <color theme="1"/>
        <rFont val="Calibri"/>
        <family val="2"/>
        <scheme val="minor"/>
      </rPr>
      <t>able generation, including biomass, is not shown.</t>
    </r>
  </si>
  <si>
    <t>Small-scale solar photovoltaic (PV) installations, installed capacity, and average system size</t>
  </si>
  <si>
    <r>
      <rPr>
        <b/>
        <sz val="11"/>
        <rFont val="Calibri"/>
        <family val="2"/>
        <scheme val="minor"/>
      </rPr>
      <t xml:space="preserve">The small print
</t>
    </r>
    <r>
      <rPr>
        <sz val="11"/>
        <rFont val="Calibri"/>
        <family val="2"/>
        <scheme val="minor"/>
      </rPr>
      <t>A 12 month creation period for registered persons to create small-scale technology certificates (STCs) applies under the Renewable Energy (Electricity) Regulations (2001). Data for installations and installed capacity in Q4 2022 to Q3 2023 have been lag-adjusted to account for the 12 month creation rule and are estimates only. The 2022 and 2023 installation and installed capacity figures may change.</t>
    </r>
  </si>
  <si>
    <r>
      <rPr>
        <b/>
        <sz val="11"/>
        <rFont val="Calibri"/>
        <family val="2"/>
        <scheme val="minor"/>
      </rPr>
      <t>The small print</t>
    </r>
    <r>
      <rPr>
        <sz val="11"/>
        <rFont val="Calibri"/>
        <family val="2"/>
        <scheme val="minor"/>
      </rPr>
      <t xml:space="preserve">
Where cell values are less than 10 data have been modified due to privacy considerations. In the figure these values appear as 10. </t>
    </r>
    <r>
      <rPr>
        <b/>
        <sz val="11"/>
        <rFont val="Calibri"/>
        <family val="2"/>
        <scheme val="minor"/>
      </rPr>
      <t xml:space="preserve">
</t>
    </r>
    <r>
      <rPr>
        <sz val="11"/>
        <rFont val="Calibri"/>
        <family val="2"/>
        <scheme val="minor"/>
      </rPr>
      <t xml:space="preserve">A 12 month creation period for registered persons to create small-scale technology certificates (STCs) applies under the Renewable Energy (Electricity) Regulations (2001). Data for installations in Q4 2022 to Q3 2023 have been lag-adjusted to account for the 12 month creation rule and are estimates only. The 2022 and 2023 installation and installed capacity figures may change. </t>
    </r>
  </si>
  <si>
    <t>Weekly small-scale technology certificate (STC) supply, required supply to meet small-scale technology percentage (STP)</t>
  </si>
  <si>
    <r>
      <rPr>
        <b/>
        <sz val="11"/>
        <color theme="1"/>
        <rFont val="Calibri"/>
        <family val="2"/>
        <scheme val="minor"/>
      </rPr>
      <t>About Figure 3.5</t>
    </r>
    <r>
      <rPr>
        <sz val="11"/>
        <color theme="1"/>
        <rFont val="Calibri"/>
        <family val="2"/>
        <scheme val="minor"/>
      </rPr>
      <t xml:space="preserve">
This figure shows the volume of STCs transacted and the number of transactions excluding STC clearing house transactions. </t>
    </r>
  </si>
  <si>
    <r>
      <rPr>
        <b/>
        <sz val="11"/>
        <color theme="1"/>
        <rFont val="Calibri"/>
        <family val="2"/>
        <scheme val="minor"/>
      </rPr>
      <t xml:space="preserve">The small print
</t>
    </r>
    <r>
      <rPr>
        <sz val="11"/>
        <color theme="1"/>
        <rFont val="Calibri"/>
        <family val="2"/>
        <scheme val="minor"/>
      </rPr>
      <t>STC market transactions refer to all direct transfers (that is excluding STC clearing house transactions) of STCs between accounts.</t>
    </r>
  </si>
  <si>
    <t>STC supply</t>
  </si>
  <si>
    <t>Figure 3.7 Small-scale technology certificate (STC) reported spot and STC clearing house prices, January 2019 to September 2023</t>
  </si>
  <si>
    <t>Small-scale technology certificate (STC) reported spot and STC clearing house prices</t>
  </si>
  <si>
    <r>
      <rPr>
        <b/>
        <sz val="11"/>
        <color theme="1"/>
        <rFont val="Calibri"/>
        <family val="2"/>
        <scheme val="minor"/>
      </rPr>
      <t>About Figure 3.7</t>
    </r>
    <r>
      <rPr>
        <sz val="11"/>
        <color theme="1"/>
        <rFont val="Calibri"/>
        <family val="2"/>
        <scheme val="minor"/>
      </rPr>
      <t xml:space="preserve">
This figure shows the STC spot price and STC clearing house price over time. </t>
    </r>
  </si>
  <si>
    <t xml:space="preserve">Note: The figures are included in the published Quarterly Carbon Market Report - September Quarter 2023.  </t>
  </si>
  <si>
    <t>Balance at the end of the quarter (millions of ACCUs)</t>
  </si>
  <si>
    <t xml:space="preserve">Account holders are Safeguard entities that control a single account, or in cases where Safeguard entities control multiple accounts, only those that have surrendered ACCUs for Safeguard compliance purposes or specify a facility are included. Some Safeguard accounts also engage in trading activity that may result in holdings fluctuations within this category. </t>
  </si>
  <si>
    <t>Australian carbon credit units (ACCUs) issued by method type</t>
  </si>
  <si>
    <t>Business and government enterprise holdings (millions of ACCUs)</t>
  </si>
  <si>
    <t>Figure 1.5 Non-Commonwealth Australian carbon credit unit (ACCU) cancellations by demand source, Q1 2019 to Q3 2023</t>
  </si>
  <si>
    <t>Non-Commonwealth Australian carbon credit unit (ACCU) cancellations by demand source</t>
  </si>
  <si>
    <r>
      <rPr>
        <b/>
        <sz val="11"/>
        <color theme="1"/>
        <rFont val="Calibri"/>
        <family val="2"/>
        <scheme val="minor"/>
      </rPr>
      <t>About Figure 1.5</t>
    </r>
    <r>
      <rPr>
        <sz val="11"/>
        <color theme="1"/>
        <rFont val="Calibri"/>
        <family val="2"/>
        <scheme val="minor"/>
      </rPr>
      <t xml:space="preserve">
This figure shows ACCU cancellations by demand source.</t>
    </r>
  </si>
  <si>
    <t>Figure 1.7 Reported Australian carbon credit unit (ACCU) spot trades by method type, January 2021 to September 2023</t>
  </si>
  <si>
    <r>
      <rPr>
        <b/>
        <sz val="11"/>
        <color theme="1"/>
        <rFont val="Calibri"/>
        <family val="2"/>
        <scheme val="minor"/>
      </rPr>
      <t>About Figure 1.7</t>
    </r>
    <r>
      <rPr>
        <sz val="11"/>
        <color theme="1"/>
        <rFont val="Calibri"/>
        <family val="2"/>
        <scheme val="minor"/>
      </rPr>
      <t xml:space="preserve">
This figure shows reported ACCU spot trades by method type.</t>
    </r>
  </si>
  <si>
    <r>
      <rPr>
        <b/>
        <sz val="11"/>
        <color theme="1"/>
        <rFont val="Calibri"/>
        <family val="2"/>
        <scheme val="minor"/>
      </rPr>
      <t xml:space="preserve">The small print 
</t>
    </r>
    <r>
      <rPr>
        <sz val="11"/>
        <color theme="1"/>
        <rFont val="Calibri"/>
        <family val="2"/>
        <scheme val="minor"/>
      </rPr>
      <t>Waste coal mine gas is no longer eligible to create LGCs as of 2021. Any 2021 validations reflect LGCs that were created prior to 2021.</t>
    </r>
  </si>
  <si>
    <t>Figure 2.7 Final investment decision (FID) and potential revenue per megawatt hour (MWh) for utility solar and wind, 2016 to 2022</t>
  </si>
  <si>
    <r>
      <t xml:space="preserve">The small print
</t>
    </r>
    <r>
      <rPr>
        <sz val="11"/>
        <color theme="1"/>
        <rFont val="Calibri"/>
        <family val="2"/>
        <scheme val="minor"/>
      </rPr>
      <t>NEM data sourced from OpenNEM. LGC spot price sourced from CORE markets. FID data sourced through open source monitoring of announcements and by cross checking with independent industry analysts and directly with project developers.</t>
    </r>
  </si>
  <si>
    <r>
      <rPr>
        <b/>
        <sz val="11"/>
        <color theme="1"/>
        <rFont val="Calibri"/>
        <family val="2"/>
        <scheme val="minor"/>
      </rPr>
      <t>About Figure 3.4</t>
    </r>
    <r>
      <rPr>
        <sz val="11"/>
        <color theme="1"/>
        <rFont val="Calibri"/>
        <family val="2"/>
        <scheme val="minor"/>
      </rPr>
      <t xml:space="preserve">
This figure shows how STC supply is tracking against the required amount to meet the 2023 STP.</t>
    </r>
  </si>
  <si>
    <r>
      <rPr>
        <b/>
        <sz val="11"/>
        <color theme="1"/>
        <rFont val="Calibri"/>
        <family val="2"/>
        <scheme val="minor"/>
      </rPr>
      <t xml:space="preserve">The small print
</t>
    </r>
    <r>
      <rPr>
        <sz val="11"/>
        <color theme="1"/>
        <rFont val="Calibri"/>
        <family val="2"/>
        <scheme val="minor"/>
      </rPr>
      <t>STC spot price sourced from CORE markets. Renewable Energy Target (RET) liable entities and other buyers who have a valid REC Registry account may buy STCs from the STC clearing house. If there are no STCs available for sale in the STC clearing house the Clean Energy Regulator (CER) will create 'CER created STCs' for buyers to purchase. CER created STCs can be traded and surrendered exactly like ordinary STCs. Small-scale renewable energy system owners and registered agents have the option to sell STCs through the open market for an uncapped price, or through the STC clearing house at a fixed price of $40 (excluding GST). Before STCs can be sold through the STC clearing house they must be validated and registered.</t>
    </r>
  </si>
  <si>
    <t>Figure 1.1 Generic Australian carbon credit unit (ACCU) reported spot price, July 2022 to September 2023</t>
  </si>
  <si>
    <r>
      <rPr>
        <b/>
        <sz val="11"/>
        <color theme="1"/>
        <rFont val="Calibri"/>
        <family val="2"/>
        <scheme val="minor"/>
      </rPr>
      <t>About Figure 1.1</t>
    </r>
    <r>
      <rPr>
        <sz val="11"/>
        <color theme="1"/>
        <rFont val="Calibri"/>
        <family val="2"/>
        <scheme val="minor"/>
      </rPr>
      <t xml:space="preserve">
This figure shows the volume weighted average of the ACCU generic spot price. The generic spot price refers to the price of ACCU spot trades with an unspecified method. </t>
    </r>
  </si>
  <si>
    <t>Figure 1.2 Australian carbon credit units (ACCUs) issued by method type, Q1 2019 to Q3 2023</t>
  </si>
  <si>
    <t>Figure 1.3 Registered projects by method type, Q1 2019 to Q3 2023</t>
  </si>
  <si>
    <t>Figure 1.4 Australian carbon credit unit (ACCU) holdings by market participation, Q1 2019 to Q3 2023</t>
  </si>
  <si>
    <t>Figure 1.6 Non-Commonwealth Australian carbon credit unit (ACCU) cancellations by method type, Q1 2019 to Q3 2023</t>
  </si>
  <si>
    <r>
      <rPr>
        <b/>
        <sz val="11"/>
        <color theme="1"/>
        <rFont val="Calibri"/>
        <family val="2"/>
        <scheme val="minor"/>
      </rPr>
      <t>About Figure 1.6</t>
    </r>
    <r>
      <rPr>
        <sz val="11"/>
        <color theme="1"/>
        <rFont val="Calibri"/>
        <family val="2"/>
        <scheme val="minor"/>
      </rPr>
      <t xml:space="preserve">
This figure shows ACCU cancellations by method type from 2019 to 2023. Vegetation and savanna fire management ACCUs are the most common units cancelled over this period.</t>
    </r>
  </si>
  <si>
    <t>Figure 3.1 Small-scale solar photovoltaic (PV) installed capacity by system size band, Q1 2019 to Q3 2023</t>
  </si>
  <si>
    <t>Figure 3.2 Small-scale solar photovoltaic (PV) installations, installed capacity, and average system size, Q1 2019 to Q3 2023</t>
  </si>
  <si>
    <r>
      <rPr>
        <b/>
        <sz val="11"/>
        <color theme="1"/>
        <rFont val="Calibri"/>
        <family val="2"/>
        <scheme val="minor"/>
      </rPr>
      <t>About Figure 3.2</t>
    </r>
    <r>
      <rPr>
        <sz val="11"/>
        <color theme="1"/>
        <rFont val="Calibri"/>
        <family val="2"/>
        <scheme val="minor"/>
      </rPr>
      <t xml:space="preserve">
This figure shows the quarterly new installed capacity, average system size, and number of small-scale solar PV installations.</t>
    </r>
  </si>
  <si>
    <r>
      <rPr>
        <b/>
        <sz val="11"/>
        <color theme="1"/>
        <rFont val="Calibri"/>
        <family val="2"/>
        <scheme val="minor"/>
      </rPr>
      <t xml:space="preserve">The small print
</t>
    </r>
    <r>
      <rPr>
        <sz val="11"/>
        <color theme="1"/>
        <rFont val="Calibri"/>
        <family val="2"/>
        <scheme val="minor"/>
      </rPr>
      <t>STC supply refers to the number of STCs that have passed validation. STP requirement refers to the number of STCs required to be created to meet the annual STP liability (34,400,000). Some weeks are spread across multiple months, the month label refers to the month as at the end of the week. The weekly data will not sum to the quarterly total.</t>
    </r>
  </si>
  <si>
    <t>Figure 2.1 Large-scale generation certificate (LGC) spot price, January 2015 to September 2023</t>
  </si>
  <si>
    <r>
      <rPr>
        <b/>
        <sz val="11"/>
        <color theme="1"/>
        <rFont val="Calibri"/>
        <family val="2"/>
        <scheme val="minor"/>
      </rPr>
      <t>About Figure 2.1</t>
    </r>
    <r>
      <rPr>
        <sz val="11"/>
        <color theme="1"/>
        <rFont val="Calibri"/>
        <family val="2"/>
        <scheme val="minor"/>
      </rPr>
      <t xml:space="preserve">
This figure shows the LGC spot price from January 2015 to September 2023. </t>
    </r>
  </si>
  <si>
    <t>Figure 2.2 Final investment decision (FID) for large-scale renewable generation, Q1 2016 to Q3 2023</t>
  </si>
  <si>
    <r>
      <rPr>
        <b/>
        <sz val="11"/>
        <color theme="1"/>
        <rFont val="Calibri"/>
        <family val="2"/>
        <scheme val="minor"/>
      </rPr>
      <t>About Figure 2.2</t>
    </r>
    <r>
      <rPr>
        <sz val="11"/>
        <color theme="1"/>
        <rFont val="Calibri"/>
        <family val="2"/>
        <scheme val="minor"/>
      </rPr>
      <t xml:space="preserve">
This figure shows the capacity and four quarter rolling average of large-scale renewable energy to reach FID each quarter from 2016 to 2023. </t>
    </r>
  </si>
  <si>
    <t>Figure 2.3 Renewables generation share in the National Electricity Market (NEM), 2011 to 2023</t>
  </si>
  <si>
    <r>
      <rPr>
        <b/>
        <sz val="11"/>
        <color theme="1"/>
        <rFont val="Calibri"/>
        <family val="2"/>
        <scheme val="minor"/>
      </rPr>
      <t>About Figure 2.3</t>
    </r>
    <r>
      <rPr>
        <sz val="11"/>
        <color theme="1"/>
        <rFont val="Calibri"/>
        <family val="2"/>
        <scheme val="minor"/>
      </rPr>
      <t xml:space="preserve">
This figure shows the share of generation contributed by renewables and the emissions intensity of the NEM. The NEM operates in NSW, ACT, Queensland, SA, Victoria and Tasmania. It does not include WA or NT. </t>
    </r>
  </si>
  <si>
    <t>Figure 2.4 Non-Renewable Energy Target (RET) large-scale generation certificate (LGC) cancellations by demand source, Q1 2019 to Q3 2023</t>
  </si>
  <si>
    <t>Figure 2.5 Large-scale generation certificate (LGC) reported spot and forward prices, September 2022 to September 2023</t>
  </si>
  <si>
    <r>
      <rPr>
        <b/>
        <sz val="11"/>
        <color theme="1"/>
        <rFont val="Calibri"/>
        <family val="2"/>
        <scheme val="minor"/>
      </rPr>
      <t>About Figure 2.5</t>
    </r>
    <r>
      <rPr>
        <sz val="11"/>
        <color theme="1"/>
        <rFont val="Calibri"/>
        <family val="2"/>
        <scheme val="minor"/>
      </rPr>
      <t xml:space="preserve">
This figure shows the LGC spot and forward prices over the last 12 months. </t>
    </r>
  </si>
  <si>
    <t>Air source heat pump installations by state and territory</t>
  </si>
  <si>
    <t>Figure 3.3 Air source heat pump installations by state and territory, Q1 2019 to Q3 2023</t>
  </si>
  <si>
    <r>
      <rPr>
        <b/>
        <sz val="11"/>
        <color theme="1"/>
        <rFont val="Calibri"/>
        <family val="2"/>
        <scheme val="minor"/>
      </rPr>
      <t>About Figure 3.3</t>
    </r>
    <r>
      <rPr>
        <sz val="11"/>
        <color theme="1"/>
        <rFont val="Calibri"/>
        <family val="2"/>
        <scheme val="minor"/>
      </rPr>
      <t xml:space="preserve">
This figure shows the quarterly number of air source heat pump installations under the Small-scale Renewable Energy Scheme (SRES) by state and territory. </t>
    </r>
  </si>
  <si>
    <t>A description/explanation of all acronyms can be found in the Clean Energy Regulator glossary.</t>
  </si>
  <si>
    <t>Figure number</t>
  </si>
  <si>
    <r>
      <rPr>
        <b/>
        <sz val="11"/>
        <color theme="1"/>
        <rFont val="Calibri"/>
        <family val="2"/>
        <scheme val="minor"/>
      </rPr>
      <t>About Figure 1.2</t>
    </r>
    <r>
      <rPr>
        <sz val="11"/>
        <color theme="1"/>
        <rFont val="Calibri"/>
        <family val="2"/>
        <scheme val="minor"/>
      </rPr>
      <t xml:space="preserve">
This figure shows ACCUs issued by method type over time. ACCU issuance follows a seasonal pattern for certain method types, including industrial fugitive methods and savanna fire management. </t>
    </r>
  </si>
  <si>
    <t>Safeguard holdings
(millions of ACCUs)</t>
  </si>
  <si>
    <t>Local, state and territory</t>
  </si>
  <si>
    <t>This classification system is uniform across ACCU and large-scale generation certificate (LGC) cancellations.</t>
  </si>
  <si>
    <t xml:space="preserve">The Quarterly Carbon Market Report (QCMR) includes an analysis of cancellations of ACCUs in the Australian National Register of Emissions Units (ANREU) for purposes other than deliveries to the Emissions Reduction Fund (ERF) or surrenders for Safeguard Mechanism obligations. These cancellations could be voluntary to show progress towards reducing net scope 1 emissions or to meet state/territory regulatory requirements.
</t>
  </si>
  <si>
    <t>This classification system is uniform across Australian carbon credit unit (ACCU) and LGC cancellations.</t>
  </si>
  <si>
    <t>All activity not covered in the previous categories, primarily due to a lack of information available.</t>
  </si>
  <si>
    <t>Solar photovoltaic (PV)</t>
  </si>
  <si>
    <t>Waste coal mine gas</t>
  </si>
  <si>
    <t>Hydroelectricity</t>
  </si>
  <si>
    <t>Final investment decision (FID) and potential revenue per megawatt hour (MWh) for utility solar and wind</t>
  </si>
  <si>
    <t>Final investment decision</t>
  </si>
  <si>
    <t>NEM wind price + LGC price</t>
  </si>
  <si>
    <t>NEM utility solar PV price + LGC price</t>
  </si>
  <si>
    <r>
      <t xml:space="preserve">About Figure 3.1
</t>
    </r>
    <r>
      <rPr>
        <sz val="11"/>
        <color theme="1"/>
        <rFont val="Calibri"/>
        <family val="2"/>
        <scheme val="minor"/>
      </rPr>
      <t xml:space="preserve">This figure shows the proportion of small-scale solar PV systems installed each quarter under the Small-scale Renewable Energy Scheme (SRES) by capacity band in kilowatts (kW). </t>
    </r>
    <r>
      <rPr>
        <b/>
        <sz val="11"/>
        <color theme="1"/>
        <rFont val="Calibri"/>
        <family val="2"/>
        <scheme val="minor"/>
      </rPr>
      <t xml:space="preserve">
</t>
    </r>
  </si>
  <si>
    <t>Figure 3.4 Weekly small-scale technology certificate (STC) supply, required supply to meet small-scale technology percentage (STP), January to September 2023</t>
  </si>
  <si>
    <r>
      <rPr>
        <b/>
        <sz val="11"/>
        <color theme="1"/>
        <rFont val="Calibri"/>
        <family val="2"/>
        <scheme val="minor"/>
      </rPr>
      <t>About Figure 3.6</t>
    </r>
    <r>
      <rPr>
        <sz val="11"/>
        <color theme="1"/>
        <rFont val="Calibri"/>
        <family val="2"/>
        <scheme val="minor"/>
      </rPr>
      <t xml:space="preserve">
This figure shows STC supply each quarter from Q1 2019 to Q3 2023. </t>
    </r>
  </si>
  <si>
    <r>
      <rPr>
        <b/>
        <sz val="11"/>
        <color theme="1"/>
        <rFont val="Calibri"/>
        <family val="2"/>
        <scheme val="minor"/>
      </rPr>
      <t>About Figure 2.6</t>
    </r>
    <r>
      <rPr>
        <sz val="11"/>
        <color theme="1"/>
        <rFont val="Calibri"/>
        <family val="2"/>
        <scheme val="minor"/>
      </rPr>
      <t xml:space="preserve">
This figure shows the number of LGCs validated by technology type over time.</t>
    </r>
  </si>
  <si>
    <r>
      <rPr>
        <b/>
        <sz val="11"/>
        <color theme="1"/>
        <rFont val="Calibri"/>
        <family val="2"/>
        <scheme val="minor"/>
      </rPr>
      <t>About Figure 2.4</t>
    </r>
    <r>
      <rPr>
        <sz val="11"/>
        <color theme="1"/>
        <rFont val="Calibri"/>
        <family val="2"/>
        <scheme val="minor"/>
      </rPr>
      <t xml:space="preserve">
This figure shows LGC cancellations by demand source over time. Annual demand from corporates and local, state and territory governments has been increasing. </t>
    </r>
  </si>
  <si>
    <r>
      <rPr>
        <b/>
        <sz val="11"/>
        <color theme="1"/>
        <rFont val="Calibri"/>
        <family val="2"/>
        <scheme val="minor"/>
      </rPr>
      <t>About Figure 1.3</t>
    </r>
    <r>
      <rPr>
        <sz val="11"/>
        <color theme="1"/>
        <rFont val="Calibri"/>
        <family val="2"/>
        <scheme val="minor"/>
      </rPr>
      <t xml:space="preserve">
This figure shows registered projects under the Australian Carbon Credit Unit (ACCU) Scheme by method type for each quarter. So far in 2023 most projects have been registered under vegetation methods.  </t>
    </r>
  </si>
  <si>
    <r>
      <rPr>
        <b/>
        <sz val="11"/>
        <color theme="1"/>
        <rFont val="Calibri"/>
        <family val="2"/>
        <scheme val="minor"/>
      </rPr>
      <t>About Figure 1.4</t>
    </r>
    <r>
      <rPr>
        <sz val="11"/>
        <color theme="1"/>
        <rFont val="Calibri"/>
        <family val="2"/>
        <scheme val="minor"/>
      </rPr>
      <t xml:space="preserve">
This figure shows ACCU holdings in Australian National Registry of Emissions Units (ANREU) accounts by different account holder categories.</t>
    </r>
  </si>
  <si>
    <t>Cancellations by private organisations and corporations for compliance or obligations against municipal, local, state and territory government laws, approvals, or contracts. For example, to meet Environmental Protection Authority requirements.</t>
  </si>
  <si>
    <t>Cancellations on behalf of local, state and territory governments, for example, to offset emissions from state fleets or meet emissions reduction targets.</t>
  </si>
  <si>
    <r>
      <rPr>
        <b/>
        <sz val="11"/>
        <color theme="1"/>
        <rFont val="Calibri"/>
        <family val="2"/>
        <scheme val="minor"/>
      </rPr>
      <t>About Figure 2.7</t>
    </r>
    <r>
      <rPr>
        <sz val="11"/>
        <color theme="1"/>
        <rFont val="Calibri"/>
        <family val="2"/>
        <scheme val="minor"/>
      </rPr>
      <t xml:space="preserve">
This figure shows the combined large-scale generation certificates (LGC) spot and National Electricity Market (NEM) wholesale price for large-scale wind and solar photovoltaic (PV) generation. It also shows FID capacity in megawatts (MW).</t>
    </r>
  </si>
  <si>
    <t>Small print</t>
  </si>
  <si>
    <t>The QCMR includes an analysis of cancellations of ACCUs in the Australian National Register of Emissions Units (ANREU) for purposes other than deliveries to the Emissions Reduction Fund (ERF) or surrenders for Safeguard Mechanism obligations. These cancellations could be voluntary to show progress towards reducing net scope 1 emissions or to meet state/territory regulatory requirements.</t>
  </si>
  <si>
    <r>
      <t xml:space="preserve">The small print 
</t>
    </r>
    <r>
      <rPr>
        <sz val="11"/>
        <color theme="1"/>
        <rFont val="Calibri"/>
        <family val="2"/>
        <scheme val="minor"/>
      </rPr>
      <t xml:space="preserve">The 'agriculture' method type has been segregated into 'agriculture - soil carbon' and 'agriculture - other' to highlight growth in the soil carbon sector.  
'Agriculture - soil carbon' method includes the ‘measurement of soil carbon sequestration in agricultural systems' method, the ‘sequestering carbon in soils in grazing systems’ method and the 'estimation of soil carbon sequestration using measurement and models' method.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</si>
</sst>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4" formatCode="_-&quot;$&quot;* #,##0.00_-;\-&quot;$&quot;* #,##0.00_-;_-&quot;$&quot;* &quot;-&quot;??_-;_-@_-"/>
    <numFmt numFmtId="43" formatCode="_-* #,##0.00_-;\-* #,##0.00_-;_-* &quot;-&quot;??_-;_-@_-"/>
    <numFmt numFmtId="164" formatCode="_-* #,##0_-;\-* #,##0_-;_-* &quot;-&quot;??_-;_-@_-"/>
    <numFmt numFmtId="165" formatCode="0.0%"/>
    <numFmt numFmtId="166" formatCode="_-* #,##0.0_-;\-* #,##0.0_-;_-* &quot;-&quot;??_-;_-@_-"/>
    <numFmt numFmtId="167" formatCode="_-&quot;$&quot;* #,##0_-;\-&quot;$&quot;* #,##0_-;_-&quot;$&quot;* &quot;-&quot;??_-;_-@_-"/>
    <numFmt numFmtId="168" formatCode="#,##0_ ;\-#,##0\ "/>
    <numFmt numFmtId="169" formatCode="0.0_ ;\-0.0\ "/>
    <numFmt numFmtId="170" formatCode="0.0"/>
  </numFmts>
  <fonts count="24" x14ac:knownFonts="1">
    <font>
      <sz val="11"/>
      <color theme="1"/>
      <name val="Calibri"/>
      <family val="2"/>
      <scheme val="minor"/>
    </font>
    <font>
      <sz val="11"/>
      <color theme="1"/>
      <name val="Calibri"/>
      <family val="2"/>
      <scheme val="minor"/>
    </font>
    <font>
      <sz val="11"/>
      <color theme="1"/>
      <name val="Calibri"/>
      <family val="2"/>
    </font>
    <font>
      <b/>
      <sz val="11"/>
      <color theme="1"/>
      <name val="Calibri"/>
      <family val="2"/>
      <scheme val="minor"/>
    </font>
    <font>
      <sz val="11"/>
      <name val="Calibri"/>
      <family val="2"/>
    </font>
    <font>
      <sz val="9"/>
      <color theme="1"/>
      <name val="Verdana"/>
      <family val="2"/>
    </font>
    <font>
      <sz val="8"/>
      <name val="Calibri"/>
      <family val="2"/>
      <scheme val="minor"/>
    </font>
    <font>
      <b/>
      <sz val="11"/>
      <color theme="1"/>
      <name val="Calibri"/>
      <family val="2"/>
    </font>
    <font>
      <u/>
      <sz val="11"/>
      <color theme="10"/>
      <name val="Calibri"/>
      <family val="2"/>
      <scheme val="minor"/>
    </font>
    <font>
      <sz val="11"/>
      <name val="Calibri"/>
      <family val="2"/>
      <scheme val="minor"/>
    </font>
    <font>
      <b/>
      <sz val="11"/>
      <name val="Calibri"/>
      <family val="2"/>
    </font>
    <font>
      <b/>
      <sz val="14"/>
      <name val="Calibri"/>
      <family val="2"/>
      <scheme val="minor"/>
    </font>
    <font>
      <b/>
      <sz val="11"/>
      <name val="Calibri"/>
      <family val="2"/>
      <scheme val="minor"/>
    </font>
    <font>
      <u/>
      <sz val="11"/>
      <name val="Calibri"/>
      <family val="2"/>
      <scheme val="minor"/>
    </font>
    <font>
      <b/>
      <sz val="20"/>
      <name val="Calibri"/>
      <family val="2"/>
    </font>
    <font>
      <b/>
      <sz val="20"/>
      <name val="Calibri"/>
      <family val="2"/>
      <scheme val="minor"/>
    </font>
    <font>
      <sz val="12"/>
      <name val="Calibri"/>
      <family val="2"/>
    </font>
    <font>
      <u/>
      <sz val="11"/>
      <color rgb="FF005874"/>
      <name val="Calibri"/>
      <family val="2"/>
      <scheme val="minor"/>
    </font>
    <font>
      <b/>
      <u/>
      <sz val="11"/>
      <color theme="10"/>
      <name val="Calibri"/>
      <family val="2"/>
      <scheme val="minor"/>
    </font>
    <font>
      <sz val="11"/>
      <color rgb="FF000000"/>
      <name val="Calibri"/>
      <family val="2"/>
    </font>
    <font>
      <b/>
      <sz val="11"/>
      <color rgb="FF000000"/>
      <name val="Calibri"/>
      <family val="2"/>
    </font>
    <font>
      <sz val="11"/>
      <color rgb="FF383A42"/>
      <name val="Calibri"/>
      <family val="2"/>
      <scheme val="minor"/>
    </font>
    <font>
      <b/>
      <sz val="11"/>
      <color rgb="FFFFFFFF"/>
      <name val="Calibri"/>
      <family val="2"/>
      <scheme val="minor"/>
    </font>
    <font>
      <sz val="11"/>
      <color rgb="FFC0000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DADBD9"/>
        <bgColor indexed="64"/>
      </patternFill>
    </fill>
    <fill>
      <patternFill patternType="solid">
        <fgColor theme="3" tint="0.79998168889431442"/>
        <bgColor indexed="64"/>
      </patternFill>
    </fill>
    <fill>
      <patternFill patternType="solid">
        <fgColor rgb="FF727477"/>
        <bgColor indexed="64"/>
      </patternFill>
    </fill>
    <fill>
      <patternFill patternType="solid">
        <fgColor rgb="FFE8EAE8"/>
        <bgColor indexed="64"/>
      </patternFill>
    </fill>
    <fill>
      <patternFill patternType="solid">
        <fgColor rgb="FFE8E8E8"/>
        <bgColor indexed="64"/>
      </patternFill>
    </fill>
    <fill>
      <patternFill patternType="solid">
        <fgColor rgb="FFE8E9E7"/>
        <bgColor indexed="64"/>
      </patternFill>
    </fill>
    <fill>
      <patternFill patternType="solid">
        <fgColor rgb="FFD5D6D4"/>
        <bgColor indexed="64"/>
      </patternFill>
    </fill>
  </fills>
  <borders count="11">
    <border>
      <left/>
      <right/>
      <top/>
      <bottom/>
      <diagonal/>
    </border>
    <border>
      <left style="thin">
        <color rgb="FFC0C2C4"/>
      </left>
      <right style="thin">
        <color rgb="FFC0C2C4"/>
      </right>
      <top style="thin">
        <color rgb="FFC0C2C4"/>
      </top>
      <bottom/>
      <diagonal/>
    </border>
    <border>
      <left/>
      <right style="thin">
        <color rgb="FFC0C2C4"/>
      </right>
      <top style="thin">
        <color rgb="FFC0C2C4"/>
      </top>
      <bottom/>
      <diagonal/>
    </border>
    <border>
      <left style="medium">
        <color rgb="FFFFFFFF"/>
      </left>
      <right style="medium">
        <color rgb="FFFFFFFF"/>
      </right>
      <top style="medium">
        <color rgb="FFFFFFFF"/>
      </top>
      <bottom style="medium">
        <color rgb="FFFFFFFF"/>
      </bottom>
      <diagonal/>
    </border>
    <border>
      <left style="medium">
        <color rgb="FFFFFFFF"/>
      </left>
      <right/>
      <top/>
      <bottom/>
      <diagonal/>
    </border>
    <border>
      <left/>
      <right/>
      <top/>
      <bottom style="thick">
        <color rgb="FFFCBA5C"/>
      </bottom>
      <diagonal/>
    </border>
    <border>
      <left style="thin">
        <color rgb="FFC0C2C4"/>
      </left>
      <right style="thin">
        <color rgb="FFC0C2C4"/>
      </right>
      <top style="thin">
        <color rgb="FFC0C2C4"/>
      </top>
      <bottom style="thin">
        <color rgb="FFC0C2C4"/>
      </bottom>
      <diagonal/>
    </border>
    <border>
      <left style="thin">
        <color rgb="FFC0C2C4"/>
      </left>
      <right style="thin">
        <color rgb="FFC0C2C4"/>
      </right>
      <top/>
      <bottom style="thin">
        <color rgb="FFC0C2C4"/>
      </bottom>
      <diagonal/>
    </border>
    <border>
      <left/>
      <right/>
      <top/>
      <bottom style="thick">
        <color theme="5"/>
      </bottom>
      <diagonal/>
    </border>
    <border>
      <left/>
      <right style="thin">
        <color rgb="FFC0C2C4"/>
      </right>
      <top style="thick">
        <color theme="5"/>
      </top>
      <bottom/>
      <diagonal/>
    </border>
    <border>
      <left style="thin">
        <color rgb="FFC0C2C4"/>
      </left>
      <right style="thin">
        <color rgb="FFC0C2C4"/>
      </right>
      <top style="thick">
        <color theme="5"/>
      </top>
      <bottom style="thin">
        <color rgb="FFC0C2C4"/>
      </bottom>
      <diagonal/>
    </border>
  </borders>
  <cellStyleXfs count="63">
    <xf numFmtId="0" fontId="0" fillId="0" borderId="0"/>
    <xf numFmtId="43" fontId="1" fillId="0" borderId="0" applyFont="0" applyFill="0" applyBorder="0" applyAlignment="0" applyProtection="0"/>
    <xf numFmtId="0" fontId="1" fillId="0" borderId="0"/>
    <xf numFmtId="44" fontId="1" fillId="0" borderId="0" applyFont="0" applyFill="0" applyBorder="0" applyAlignment="0" applyProtection="0"/>
    <xf numFmtId="0" fontId="5"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43" fontId="5" fillId="0" borderId="0" applyFont="0" applyFill="0" applyBorder="0" applyAlignment="0" applyProtection="0"/>
    <xf numFmtId="0" fontId="1" fillId="0" borderId="0"/>
    <xf numFmtId="44"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70">
    <xf numFmtId="0" fontId="0" fillId="0" borderId="0" xfId="0"/>
    <xf numFmtId="0" fontId="0" fillId="2" borderId="0" xfId="0" applyFill="1"/>
    <xf numFmtId="14" fontId="0" fillId="2" borderId="0" xfId="0" applyNumberFormat="1" applyFill="1"/>
    <xf numFmtId="0" fontId="9" fillId="0" borderId="0" xfId="0" applyFont="1"/>
    <xf numFmtId="0" fontId="12" fillId="0" borderId="0" xfId="0" applyFont="1"/>
    <xf numFmtId="0" fontId="10" fillId="0" borderId="0" xfId="0" applyFont="1"/>
    <xf numFmtId="0" fontId="0" fillId="2" borderId="0" xfId="0" applyFill="1" applyAlignment="1">
      <alignment vertical="top"/>
    </xf>
    <xf numFmtId="3" fontId="0" fillId="0" borderId="0" xfId="1" applyNumberFormat="1" applyFont="1" applyFill="1" applyBorder="1"/>
    <xf numFmtId="0" fontId="12" fillId="0" borderId="0" xfId="25" applyFont="1"/>
    <xf numFmtId="0" fontId="0" fillId="0" borderId="0" xfId="0" applyAlignment="1">
      <alignment vertical="top" wrapText="1"/>
    </xf>
    <xf numFmtId="164" fontId="0" fillId="3" borderId="0" xfId="1" applyNumberFormat="1" applyFont="1" applyFill="1" applyBorder="1" applyAlignment="1">
      <alignment horizontal="center"/>
    </xf>
    <xf numFmtId="164" fontId="1" fillId="3" borderId="0" xfId="1" applyNumberFormat="1" applyFont="1" applyFill="1" applyBorder="1" applyAlignment="1">
      <alignment vertical="top"/>
    </xf>
    <xf numFmtId="0" fontId="3" fillId="0" borderId="0" xfId="0" applyFont="1"/>
    <xf numFmtId="0" fontId="20" fillId="0" borderId="0" xfId="0" applyFont="1" applyAlignment="1">
      <alignment vertical="center" wrapText="1"/>
    </xf>
    <xf numFmtId="0" fontId="8" fillId="0" borderId="0" xfId="42" applyFill="1" applyBorder="1"/>
    <xf numFmtId="0" fontId="12" fillId="0" borderId="0" xfId="0" applyFont="1" applyAlignment="1">
      <alignment horizontal="left"/>
    </xf>
    <xf numFmtId="164" fontId="0" fillId="0" borderId="0" xfId="1" applyNumberFormat="1" applyFont="1" applyFill="1" applyBorder="1"/>
    <xf numFmtId="164" fontId="0" fillId="3" borderId="0" xfId="1" applyNumberFormat="1" applyFont="1" applyFill="1" applyBorder="1"/>
    <xf numFmtId="17" fontId="10" fillId="0" borderId="0" xfId="0" applyNumberFormat="1" applyFont="1"/>
    <xf numFmtId="17" fontId="12" fillId="0" borderId="0" xfId="0" applyNumberFormat="1" applyFont="1"/>
    <xf numFmtId="3" fontId="4" fillId="3" borderId="0" xfId="1" applyNumberFormat="1" applyFont="1" applyFill="1" applyBorder="1" applyAlignment="1">
      <alignment horizontal="right"/>
    </xf>
    <xf numFmtId="0" fontId="7" fillId="0" borderId="0" xfId="0" applyFont="1"/>
    <xf numFmtId="164" fontId="0" fillId="0" borderId="0" xfId="0" applyNumberFormat="1"/>
    <xf numFmtId="3" fontId="0" fillId="0" borderId="0" xfId="0" applyNumberFormat="1"/>
    <xf numFmtId="0" fontId="0" fillId="0" borderId="0" xfId="0" applyAlignment="1">
      <alignment horizontal="left" vertical="top" wrapText="1"/>
    </xf>
    <xf numFmtId="3" fontId="2" fillId="0" borderId="0" xfId="1" applyNumberFormat="1" applyFont="1" applyFill="1" applyBorder="1" applyAlignment="1">
      <alignment horizontal="right"/>
    </xf>
    <xf numFmtId="0" fontId="0" fillId="0" borderId="0" xfId="0" applyAlignment="1">
      <alignment vertical="top"/>
    </xf>
    <xf numFmtId="0" fontId="0" fillId="0" borderId="0" xfId="0" applyAlignment="1">
      <alignment horizontal="right"/>
    </xf>
    <xf numFmtId="0" fontId="3" fillId="3" borderId="0" xfId="0" applyFont="1" applyFill="1" applyAlignment="1">
      <alignment horizontal="right"/>
    </xf>
    <xf numFmtId="14" fontId="0" fillId="0" borderId="0" xfId="0" applyNumberFormat="1"/>
    <xf numFmtId="44" fontId="1" fillId="0" borderId="0" xfId="3" applyFont="1" applyFill="1" applyBorder="1"/>
    <xf numFmtId="44" fontId="0" fillId="0" borderId="0" xfId="3" applyFont="1" applyFill="1"/>
    <xf numFmtId="0" fontId="3" fillId="0" borderId="0" xfId="0" applyFont="1" applyAlignment="1">
      <alignment horizontal="right"/>
    </xf>
    <xf numFmtId="164" fontId="0" fillId="3" borderId="0" xfId="1" applyNumberFormat="1" applyFont="1" applyFill="1" applyBorder="1" applyAlignment="1">
      <alignment horizontal="right"/>
    </xf>
    <xf numFmtId="9" fontId="0" fillId="0" borderId="0" xfId="43" applyFont="1" applyFill="1" applyBorder="1"/>
    <xf numFmtId="0" fontId="12" fillId="3" borderId="0" xfId="0" applyFont="1" applyFill="1" applyAlignment="1">
      <alignment horizontal="right"/>
    </xf>
    <xf numFmtId="166" fontId="0" fillId="0" borderId="0" xfId="0" applyNumberFormat="1"/>
    <xf numFmtId="164" fontId="7" fillId="3" borderId="0" xfId="1" applyNumberFormat="1" applyFont="1" applyFill="1" applyBorder="1" applyAlignment="1">
      <alignment horizontal="right"/>
    </xf>
    <xf numFmtId="3" fontId="2" fillId="0" borderId="0" xfId="1" applyNumberFormat="1" applyFont="1" applyFill="1" applyBorder="1"/>
    <xf numFmtId="3" fontId="2" fillId="3" borderId="0" xfId="1" applyNumberFormat="1" applyFont="1" applyFill="1" applyBorder="1"/>
    <xf numFmtId="3" fontId="2" fillId="3" borderId="0" xfId="1" applyNumberFormat="1" applyFont="1" applyFill="1" applyBorder="1" applyAlignment="1">
      <alignment horizontal="right"/>
    </xf>
    <xf numFmtId="3" fontId="0" fillId="0" borderId="0" xfId="1" applyNumberFormat="1" applyFont="1" applyFill="1" applyBorder="1" applyAlignment="1">
      <alignment horizontal="right"/>
    </xf>
    <xf numFmtId="164" fontId="3" fillId="3" borderId="0" xfId="1" applyNumberFormat="1" applyFont="1" applyFill="1" applyBorder="1" applyAlignment="1">
      <alignment horizontal="right"/>
    </xf>
    <xf numFmtId="164" fontId="10" fillId="3" borderId="0" xfId="1" applyNumberFormat="1" applyFont="1" applyFill="1" applyBorder="1" applyAlignment="1">
      <alignment horizontal="right"/>
    </xf>
    <xf numFmtId="3" fontId="4" fillId="0" borderId="0" xfId="1" applyNumberFormat="1" applyFont="1" applyFill="1" applyBorder="1"/>
    <xf numFmtId="165" fontId="0" fillId="0" borderId="0" xfId="43" applyNumberFormat="1" applyFont="1" applyFill="1" applyBorder="1"/>
    <xf numFmtId="0" fontId="0" fillId="0" borderId="0" xfId="0" applyAlignment="1">
      <alignment horizontal="center" vertical="center"/>
    </xf>
    <xf numFmtId="0" fontId="3" fillId="0" borderId="0" xfId="0" applyFont="1" applyAlignment="1">
      <alignment wrapText="1"/>
    </xf>
    <xf numFmtId="3" fontId="0" fillId="3" borderId="0" xfId="1" applyNumberFormat="1" applyFont="1" applyFill="1" applyBorder="1" applyAlignment="1">
      <alignment horizontal="right"/>
    </xf>
    <xf numFmtId="0" fontId="5" fillId="0" borderId="0" xfId="4"/>
    <xf numFmtId="0" fontId="17" fillId="0" borderId="0" xfId="0" quotePrefix="1" applyFont="1"/>
    <xf numFmtId="0" fontId="8" fillId="0" borderId="0" xfId="42" quotePrefix="1" applyFill="1" applyBorder="1"/>
    <xf numFmtId="0" fontId="18" fillId="0" borderId="0" xfId="42" applyFont="1" applyFill="1" applyBorder="1"/>
    <xf numFmtId="0" fontId="17" fillId="0" borderId="0" xfId="0" applyFont="1"/>
    <xf numFmtId="164" fontId="0" fillId="3" borderId="0" xfId="1" applyNumberFormat="1" applyFont="1" applyFill="1" applyBorder="1" applyAlignment="1">
      <alignment vertical="top"/>
    </xf>
    <xf numFmtId="3" fontId="2" fillId="0" borderId="0" xfId="1" applyNumberFormat="1" applyFont="1" applyFill="1" applyAlignment="1">
      <alignment horizontal="right"/>
    </xf>
    <xf numFmtId="3" fontId="0" fillId="0" borderId="0" xfId="1" applyNumberFormat="1" applyFont="1" applyFill="1"/>
    <xf numFmtId="3" fontId="7" fillId="4" borderId="0" xfId="1" applyNumberFormat="1" applyFont="1" applyFill="1" applyBorder="1" applyAlignment="1">
      <alignment horizontal="right"/>
    </xf>
    <xf numFmtId="3" fontId="7" fillId="4" borderId="0" xfId="1" applyNumberFormat="1" applyFont="1" applyFill="1" applyAlignment="1">
      <alignment horizontal="right"/>
    </xf>
    <xf numFmtId="3" fontId="0" fillId="4" borderId="0" xfId="1" applyNumberFormat="1" applyFont="1" applyFill="1"/>
    <xf numFmtId="3" fontId="12" fillId="4" borderId="0" xfId="1" applyNumberFormat="1" applyFont="1" applyFill="1" applyBorder="1" applyAlignment="1">
      <alignment horizontal="right"/>
    </xf>
    <xf numFmtId="3" fontId="12" fillId="4" borderId="0" xfId="1" applyNumberFormat="1" applyFont="1" applyFill="1" applyAlignment="1">
      <alignment horizontal="right"/>
    </xf>
    <xf numFmtId="0" fontId="7" fillId="4" borderId="0" xfId="0" applyFont="1" applyFill="1"/>
    <xf numFmtId="0" fontId="9" fillId="0" borderId="0" xfId="0" applyFont="1" applyAlignment="1">
      <alignment wrapText="1"/>
    </xf>
    <xf numFmtId="9" fontId="0" fillId="0" borderId="0" xfId="43" applyFont="1"/>
    <xf numFmtId="9" fontId="0" fillId="0" borderId="0" xfId="43" applyFont="1" applyFill="1"/>
    <xf numFmtId="9" fontId="0" fillId="0" borderId="0" xfId="43" applyFont="1" applyAlignment="1">
      <alignment horizontal="right"/>
    </xf>
    <xf numFmtId="9" fontId="0" fillId="0" borderId="0" xfId="43" applyFont="1" applyFill="1" applyAlignment="1">
      <alignment horizontal="right"/>
    </xf>
    <xf numFmtId="164" fontId="0" fillId="0" borderId="0" xfId="1" applyNumberFormat="1" applyFont="1" applyAlignment="1">
      <alignment horizontal="right"/>
    </xf>
    <xf numFmtId="167" fontId="0" fillId="0" borderId="0" xfId="3" applyNumberFormat="1" applyFont="1" applyAlignment="1"/>
    <xf numFmtId="164" fontId="0" fillId="0" borderId="0" xfId="1" applyNumberFormat="1" applyFont="1" applyFill="1"/>
    <xf numFmtId="164" fontId="0" fillId="2" borderId="0" xfId="1" applyNumberFormat="1" applyFont="1" applyFill="1"/>
    <xf numFmtId="164" fontId="9" fillId="0" borderId="1" xfId="1" applyNumberFormat="1" applyFont="1" applyFill="1" applyBorder="1" applyAlignment="1">
      <alignment horizontal="right"/>
    </xf>
    <xf numFmtId="164" fontId="0" fillId="2" borderId="2" xfId="1" applyNumberFormat="1" applyFont="1" applyFill="1" applyBorder="1"/>
    <xf numFmtId="168" fontId="0" fillId="0" borderId="0" xfId="1" applyNumberFormat="1" applyFont="1" applyAlignment="1">
      <alignment horizontal="right"/>
    </xf>
    <xf numFmtId="168" fontId="0" fillId="0" borderId="0" xfId="1" applyNumberFormat="1" applyFont="1" applyFill="1" applyBorder="1"/>
    <xf numFmtId="168" fontId="0" fillId="3" borderId="0" xfId="1" applyNumberFormat="1" applyFont="1" applyFill="1" applyBorder="1" applyAlignment="1">
      <alignment horizontal="right"/>
    </xf>
    <xf numFmtId="168" fontId="0" fillId="0" borderId="0" xfId="1" applyNumberFormat="1" applyFont="1" applyFill="1"/>
    <xf numFmtId="168" fontId="0" fillId="3" borderId="0" xfId="1" applyNumberFormat="1" applyFont="1" applyFill="1" applyAlignment="1">
      <alignment horizontal="right"/>
    </xf>
    <xf numFmtId="0" fontId="12" fillId="0" borderId="0" xfId="0" applyFont="1" applyAlignment="1">
      <alignment horizontal="right"/>
    </xf>
    <xf numFmtId="9" fontId="0" fillId="0" borderId="0" xfId="0" applyNumberFormat="1"/>
    <xf numFmtId="168" fontId="0" fillId="0" borderId="0" xfId="1" applyNumberFormat="1" applyFont="1" applyFill="1" applyBorder="1" applyAlignment="1">
      <alignment horizontal="right"/>
    </xf>
    <xf numFmtId="168" fontId="0" fillId="0" borderId="0" xfId="1" applyNumberFormat="1" applyFont="1" applyFill="1" applyAlignment="1">
      <alignment horizontal="right"/>
    </xf>
    <xf numFmtId="0" fontId="19" fillId="0" borderId="0" xfId="0" applyFont="1" applyAlignment="1">
      <alignment vertical="center" wrapText="1"/>
    </xf>
    <xf numFmtId="0" fontId="22" fillId="5" borderId="3" xfId="0" applyFont="1" applyFill="1" applyBorder="1" applyAlignment="1">
      <alignment horizontal="left" vertical="center" wrapText="1"/>
    </xf>
    <xf numFmtId="0" fontId="0" fillId="2" borderId="0" xfId="0" applyFill="1" applyAlignment="1">
      <alignment vertical="top" wrapText="1"/>
    </xf>
    <xf numFmtId="0" fontId="3" fillId="2" borderId="0" xfId="0" applyFont="1" applyFill="1" applyAlignment="1">
      <alignment vertical="top" wrapText="1"/>
    </xf>
    <xf numFmtId="0" fontId="3" fillId="0" borderId="0" xfId="0" applyFont="1" applyAlignment="1">
      <alignment horizontal="left" vertical="top"/>
    </xf>
    <xf numFmtId="0" fontId="3" fillId="2" borderId="0" xfId="0" applyFont="1" applyFill="1"/>
    <xf numFmtId="0" fontId="3" fillId="9" borderId="6" xfId="0" applyFont="1" applyFill="1" applyBorder="1"/>
    <xf numFmtId="0" fontId="7" fillId="9" borderId="6" xfId="0" applyFont="1" applyFill="1" applyBorder="1"/>
    <xf numFmtId="0" fontId="0" fillId="0" borderId="0" xfId="0" applyAlignment="1">
      <alignment horizontal="left" vertical="top"/>
    </xf>
    <xf numFmtId="0" fontId="3" fillId="3" borderId="6" xfId="0" applyFont="1" applyFill="1" applyBorder="1" applyAlignment="1">
      <alignment horizontal="right"/>
    </xf>
    <xf numFmtId="169" fontId="0" fillId="0" borderId="0" xfId="1" applyNumberFormat="1" applyFont="1" applyFill="1" applyBorder="1" applyAlignment="1"/>
    <xf numFmtId="0" fontId="12" fillId="7" borderId="5" xfId="0" applyFont="1" applyFill="1" applyBorder="1" applyAlignment="1">
      <alignment vertical="center"/>
    </xf>
    <xf numFmtId="17" fontId="9" fillId="0" borderId="0" xfId="0" applyNumberFormat="1" applyFont="1" applyAlignment="1">
      <alignment horizontal="left" vertical="center" wrapText="1"/>
    </xf>
    <xf numFmtId="164" fontId="0" fillId="8" borderId="6" xfId="1" applyNumberFormat="1" applyFont="1" applyFill="1" applyBorder="1"/>
    <xf numFmtId="9" fontId="0" fillId="8" borderId="6" xfId="43" applyFont="1" applyFill="1" applyBorder="1"/>
    <xf numFmtId="164" fontId="0" fillId="0" borderId="6" xfId="1" applyNumberFormat="1" applyFont="1" applyBorder="1"/>
    <xf numFmtId="9" fontId="0" fillId="0" borderId="6" xfId="43" applyFont="1" applyBorder="1"/>
    <xf numFmtId="164" fontId="0" fillId="8" borderId="7" xfId="1" applyNumberFormat="1" applyFont="1" applyFill="1" applyBorder="1"/>
    <xf numFmtId="0" fontId="3" fillId="3" borderId="9" xfId="0" applyFont="1" applyFill="1" applyBorder="1" applyAlignment="1">
      <alignment horizontal="right"/>
    </xf>
    <xf numFmtId="164" fontId="0" fillId="8" borderId="10" xfId="1" applyNumberFormat="1" applyFont="1" applyFill="1" applyBorder="1"/>
    <xf numFmtId="9" fontId="0" fillId="8" borderId="10" xfId="43" applyFont="1" applyFill="1" applyBorder="1"/>
    <xf numFmtId="0" fontId="12" fillId="2" borderId="0" xfId="0" applyFont="1" applyFill="1"/>
    <xf numFmtId="0" fontId="12" fillId="2" borderId="0" xfId="0" applyFont="1" applyFill="1" applyAlignment="1">
      <alignment horizontal="center" wrapText="1"/>
    </xf>
    <xf numFmtId="0" fontId="0" fillId="2" borderId="0" xfId="0" applyFill="1" applyAlignment="1">
      <alignment horizontal="right"/>
    </xf>
    <xf numFmtId="168" fontId="0" fillId="2" borderId="0" xfId="1" applyNumberFormat="1" applyFont="1" applyFill="1" applyAlignment="1">
      <alignment horizontal="right"/>
    </xf>
    <xf numFmtId="168" fontId="0" fillId="2" borderId="0" xfId="1" applyNumberFormat="1" applyFont="1" applyFill="1" applyBorder="1"/>
    <xf numFmtId="168" fontId="0" fillId="2" borderId="0" xfId="1" applyNumberFormat="1" applyFont="1" applyFill="1" applyBorder="1" applyAlignment="1">
      <alignment horizontal="right"/>
    </xf>
    <xf numFmtId="168" fontId="0" fillId="2" borderId="0" xfId="1" applyNumberFormat="1" applyFont="1" applyFill="1"/>
    <xf numFmtId="0" fontId="18" fillId="0" borderId="0" xfId="42" applyFont="1" applyFill="1"/>
    <xf numFmtId="170" fontId="0" fillId="0" borderId="0" xfId="0" applyNumberFormat="1"/>
    <xf numFmtId="164" fontId="0" fillId="3" borderId="0" xfId="1" applyNumberFormat="1" applyFont="1" applyFill="1"/>
    <xf numFmtId="3" fontId="2" fillId="0" borderId="0" xfId="1" applyNumberFormat="1" applyFont="1" applyFill="1"/>
    <xf numFmtId="3" fontId="2" fillId="3" borderId="0" xfId="1" applyNumberFormat="1" applyFont="1" applyFill="1"/>
    <xf numFmtId="3" fontId="2" fillId="3" borderId="0" xfId="1" applyNumberFormat="1" applyFont="1" applyFill="1" applyAlignment="1">
      <alignment horizontal="right"/>
    </xf>
    <xf numFmtId="164" fontId="0" fillId="3" borderId="0" xfId="1" applyNumberFormat="1" applyFont="1" applyFill="1" applyAlignment="1">
      <alignment horizontal="right"/>
    </xf>
    <xf numFmtId="164" fontId="0" fillId="3" borderId="0" xfId="1" applyNumberFormat="1" applyFont="1" applyFill="1" applyAlignment="1">
      <alignment vertical="top"/>
    </xf>
    <xf numFmtId="0" fontId="3" fillId="3" borderId="1" xfId="0" applyFont="1" applyFill="1" applyBorder="1" applyAlignment="1">
      <alignment horizontal="right"/>
    </xf>
    <xf numFmtId="0" fontId="23" fillId="0" borderId="0" xfId="0" applyFont="1"/>
    <xf numFmtId="168" fontId="9" fillId="0" borderId="0" xfId="1" applyNumberFormat="1" applyFont="1" applyAlignment="1">
      <alignment horizontal="right"/>
    </xf>
    <xf numFmtId="168" fontId="23" fillId="0" borderId="0" xfId="1" applyNumberFormat="1" applyFont="1" applyFill="1" applyAlignment="1">
      <alignment horizontal="left"/>
    </xf>
    <xf numFmtId="0" fontId="9" fillId="0" borderId="0" xfId="0" applyFont="1" applyAlignment="1">
      <alignment vertical="center"/>
    </xf>
    <xf numFmtId="0" fontId="9" fillId="0" borderId="0" xfId="0" applyFont="1" applyAlignment="1">
      <alignment vertical="center" wrapText="1"/>
    </xf>
    <xf numFmtId="0" fontId="0" fillId="2" borderId="0" xfId="0" applyFill="1" applyAlignment="1">
      <alignment vertical="center"/>
    </xf>
    <xf numFmtId="0" fontId="0" fillId="0" borderId="0" xfId="0" applyAlignment="1">
      <alignment vertical="center"/>
    </xf>
    <xf numFmtId="9" fontId="0" fillId="2" borderId="0" xfId="43" applyFont="1" applyFill="1"/>
    <xf numFmtId="164" fontId="9" fillId="0" borderId="6" xfId="1" applyNumberFormat="1" applyFont="1" applyFill="1" applyBorder="1" applyAlignment="1"/>
    <xf numFmtId="9" fontId="0" fillId="0" borderId="6" xfId="43" applyFont="1" applyFill="1" applyBorder="1" applyAlignment="1"/>
    <xf numFmtId="1" fontId="0" fillId="0" borderId="0" xfId="0" applyNumberFormat="1"/>
    <xf numFmtId="0" fontId="9" fillId="0" borderId="0" xfId="0" applyFont="1" applyAlignment="1">
      <alignment horizontal="left" vertical="center" wrapText="1"/>
    </xf>
    <xf numFmtId="0" fontId="9" fillId="0" borderId="8" xfId="0" applyFont="1" applyBorder="1" applyAlignment="1">
      <alignment horizontal="left" vertical="center"/>
    </xf>
    <xf numFmtId="0" fontId="9" fillId="0" borderId="0" xfId="0" applyFont="1" applyAlignment="1">
      <alignment horizontal="left" vertical="center"/>
    </xf>
    <xf numFmtId="0" fontId="9" fillId="0" borderId="8" xfId="0" applyFont="1" applyBorder="1" applyAlignment="1">
      <alignment horizontal="left" vertical="center" wrapText="1"/>
    </xf>
    <xf numFmtId="0" fontId="0" fillId="8" borderId="6" xfId="0" applyFill="1" applyBorder="1"/>
    <xf numFmtId="0" fontId="0" fillId="0" borderId="6" xfId="0" applyBorder="1"/>
    <xf numFmtId="0" fontId="0" fillId="2" borderId="6" xfId="0" applyFill="1" applyBorder="1"/>
    <xf numFmtId="0" fontId="13" fillId="0" borderId="0" xfId="42" applyFont="1" applyFill="1" applyBorder="1" applyAlignment="1"/>
    <xf numFmtId="0" fontId="11" fillId="0" borderId="0" xfId="0" applyFont="1" applyAlignment="1">
      <alignment wrapText="1"/>
    </xf>
    <xf numFmtId="9" fontId="0" fillId="0" borderId="0" xfId="43" applyFont="1" applyFill="1" applyBorder="1" applyAlignment="1">
      <alignment horizontal="right"/>
    </xf>
    <xf numFmtId="0" fontId="15" fillId="0" borderId="0" xfId="0" applyFont="1" applyAlignment="1">
      <alignment horizontal="left"/>
    </xf>
    <xf numFmtId="0" fontId="16" fillId="0" borderId="0" xfId="0" applyFont="1" applyAlignment="1">
      <alignment horizontal="left"/>
    </xf>
    <xf numFmtId="0" fontId="8" fillId="0" borderId="0" xfId="42" applyFill="1" applyBorder="1" applyAlignment="1">
      <alignment horizontal="left"/>
    </xf>
    <xf numFmtId="0" fontId="16" fillId="0" borderId="0" xfId="0" applyFont="1" applyAlignment="1">
      <alignment horizontal="left" vertical="top" wrapText="1"/>
    </xf>
    <xf numFmtId="0" fontId="14" fillId="0" borderId="0" xfId="4" applyFont="1" applyAlignment="1">
      <alignment horizontal="left"/>
    </xf>
    <xf numFmtId="0" fontId="0" fillId="0" borderId="0" xfId="0" applyAlignment="1">
      <alignment horizontal="left" vertical="top" wrapText="1"/>
    </xf>
    <xf numFmtId="0" fontId="11" fillId="0" borderId="0" xfId="0" applyFont="1" applyAlignment="1">
      <alignment horizontal="left" wrapText="1"/>
    </xf>
    <xf numFmtId="0" fontId="13" fillId="0" borderId="0" xfId="42" applyFont="1" applyFill="1" applyBorder="1" applyAlignment="1">
      <alignment horizontal="left"/>
    </xf>
    <xf numFmtId="0" fontId="11" fillId="0" borderId="0" xfId="0" applyFont="1" applyAlignment="1">
      <alignment horizontal="left"/>
    </xf>
    <xf numFmtId="0" fontId="3" fillId="0" borderId="0" xfId="0" applyFont="1" applyAlignment="1">
      <alignment horizontal="left" vertical="top" wrapText="1"/>
    </xf>
    <xf numFmtId="0" fontId="3" fillId="0" borderId="0" xfId="0" applyFont="1" applyAlignment="1">
      <alignment horizontal="left" vertical="top"/>
    </xf>
    <xf numFmtId="0" fontId="11" fillId="0" borderId="0" xfId="0" applyFont="1" applyAlignment="1">
      <alignment horizontal="left" vertical="center" readingOrder="1"/>
    </xf>
    <xf numFmtId="0" fontId="0" fillId="0" borderId="0" xfId="0" applyAlignment="1">
      <alignment horizontal="left" vertical="top"/>
    </xf>
    <xf numFmtId="0" fontId="0" fillId="0" borderId="0" xfId="0" applyAlignment="1">
      <alignment horizontal="left" wrapText="1"/>
    </xf>
    <xf numFmtId="0" fontId="0" fillId="0" borderId="0" xfId="0" applyAlignment="1">
      <alignment horizontal="left"/>
    </xf>
    <xf numFmtId="0" fontId="21" fillId="6" borderId="4" xfId="0" applyFont="1" applyFill="1" applyBorder="1" applyAlignment="1">
      <alignment horizontal="left" vertical="center" wrapText="1"/>
    </xf>
    <xf numFmtId="0" fontId="21" fillId="6" borderId="0" xfId="0" applyFont="1" applyFill="1" applyAlignment="1">
      <alignment horizontal="left" vertical="center" wrapText="1"/>
    </xf>
    <xf numFmtId="0" fontId="9" fillId="0" borderId="0" xfId="0" applyFont="1" applyAlignment="1">
      <alignment horizontal="left" vertical="center" wrapText="1"/>
    </xf>
    <xf numFmtId="0" fontId="1" fillId="0" borderId="0" xfId="35" applyAlignment="1">
      <alignment horizontal="left" vertical="top" wrapText="1"/>
    </xf>
    <xf numFmtId="0" fontId="22" fillId="5" borderId="4" xfId="0" applyFont="1" applyFill="1" applyBorder="1" applyAlignment="1">
      <alignment horizontal="left" vertical="center" wrapText="1"/>
    </xf>
    <xf numFmtId="0" fontId="22" fillId="5" borderId="0" xfId="0" applyFont="1" applyFill="1" applyAlignment="1">
      <alignment horizontal="left" vertical="center" wrapText="1"/>
    </xf>
    <xf numFmtId="0" fontId="0" fillId="0" borderId="0" xfId="0" applyAlignment="1">
      <alignment horizontal="center"/>
    </xf>
    <xf numFmtId="0" fontId="0" fillId="2" borderId="0" xfId="0" applyFill="1" applyAlignment="1">
      <alignment horizontal="left" vertical="top" wrapText="1"/>
    </xf>
    <xf numFmtId="0" fontId="3" fillId="2" borderId="0" xfId="0" applyFont="1" applyFill="1" applyAlignment="1">
      <alignment horizontal="left" vertical="top" wrapText="1"/>
    </xf>
    <xf numFmtId="0" fontId="11" fillId="2" borderId="0" xfId="0" applyFont="1" applyFill="1" applyAlignment="1">
      <alignment horizontal="left" vertical="center" wrapText="1" readingOrder="1"/>
    </xf>
    <xf numFmtId="0" fontId="13" fillId="2" borderId="0" xfId="42" applyFont="1" applyFill="1" applyAlignment="1">
      <alignment horizontal="left"/>
    </xf>
    <xf numFmtId="0" fontId="13" fillId="0" borderId="0" xfId="42" applyFont="1" applyAlignment="1">
      <alignment horizontal="left"/>
    </xf>
    <xf numFmtId="0" fontId="9" fillId="0" borderId="0" xfId="0" applyFont="1" applyAlignment="1">
      <alignment horizontal="left" vertical="top" wrapText="1"/>
    </xf>
    <xf numFmtId="0" fontId="11" fillId="0" borderId="0" xfId="0" applyFont="1" applyAlignment="1">
      <alignment horizontal="left" vertical="center" wrapText="1" readingOrder="1"/>
    </xf>
  </cellXfs>
  <cellStyles count="63">
    <cellStyle name="Comma" xfId="1" builtinId="3"/>
    <cellStyle name="Comma 2" xfId="6" xr:uid="{69E0EF19-D49C-47B8-9097-7872C7D4CF09}"/>
    <cellStyle name="Comma 2 2" xfId="17" xr:uid="{B039D486-96ED-44E9-8D8F-BE7019B62B9F}"/>
    <cellStyle name="Comma 2 2 2" xfId="55" xr:uid="{E386C268-8947-4F51-B358-01BECFE3DE88}"/>
    <cellStyle name="Comma 2 3" xfId="48" xr:uid="{1DA5099B-D1DC-4035-89C4-A64EE6A5FC03}"/>
    <cellStyle name="Comma 3" xfId="13" xr:uid="{A63A7AF0-5AC0-4280-A304-7A744109EDE9}"/>
    <cellStyle name="Comma 3 2" xfId="20" xr:uid="{5532251C-58BD-46D3-9304-C7F3347ED038}"/>
    <cellStyle name="Comma 3 2 2" xfId="56" xr:uid="{F0AC7716-D931-4999-82B3-A0F8F1D823C2}"/>
    <cellStyle name="Comma 3 2 2 2" xfId="37" xr:uid="{0B2F20DA-E837-4D08-9289-B140EB22D874}"/>
    <cellStyle name="Comma 3 2 2 2 2" xfId="62" xr:uid="{371020B6-A6C7-4A14-9197-54ACAB3E0909}"/>
    <cellStyle name="Comma 3 2 3" xfId="32" xr:uid="{A0478686-A7C5-47C6-BDAC-A38F5214B2F4}"/>
    <cellStyle name="Comma 3 2 3 2" xfId="60" xr:uid="{BAC9E20D-DDDE-41ED-ACE3-B577DE2EAEBD}"/>
    <cellStyle name="Comma 3 3" xfId="31" xr:uid="{5A289ADF-C643-4444-A523-C24EC2980309}"/>
    <cellStyle name="Comma 3 3 2" xfId="59" xr:uid="{4364E70D-C9A7-4752-BEF5-2EED18E758A3}"/>
    <cellStyle name="Comma 3 4" xfId="34" xr:uid="{AE2E1DB9-B25C-4A74-8915-D1E3FE35D17A}"/>
    <cellStyle name="Comma 3 4 2" xfId="61" xr:uid="{B47C9638-3D1F-4592-B71E-5B4E78D8F00E}"/>
    <cellStyle name="Comma 3 5" xfId="53" xr:uid="{90019C4B-ECD0-408D-9B2A-711ECC0C7BB7}"/>
    <cellStyle name="Comma 4" xfId="23" xr:uid="{166A7D99-581B-48CD-A769-875AD35930F2}"/>
    <cellStyle name="Comma 4 2" xfId="57" xr:uid="{8BA85210-569F-4449-BBAF-B77F8C400304}"/>
    <cellStyle name="Comma 5" xfId="26" xr:uid="{3FAA7E29-23B3-41C5-B1B9-9DE5F07AB6F3}"/>
    <cellStyle name="Comma 5 2" xfId="58" xr:uid="{F196F117-A098-46F5-B952-B31EF9281F99}"/>
    <cellStyle name="Comma 6" xfId="10" xr:uid="{9A5AB7D4-E7BF-479F-AFC9-0218A44F4CFE}"/>
    <cellStyle name="Comma 6 2" xfId="51" xr:uid="{98C685F1-42CA-47DC-9B96-15BC803074A7}"/>
    <cellStyle name="Comma 7" xfId="44" xr:uid="{9D4B1D09-7A4B-4CE9-857A-CD6489FDF98B}"/>
    <cellStyle name="Comma 8" xfId="46" xr:uid="{A3B29076-5EEB-4DEA-8775-7D08987712E3}"/>
    <cellStyle name="Currency" xfId="3" builtinId="4"/>
    <cellStyle name="Currency 2" xfId="7" xr:uid="{4B8F3CA5-3978-4FAE-9F9E-5EFAEB85FFBC}"/>
    <cellStyle name="Currency 2 2" xfId="49" xr:uid="{81E02D1D-D57D-4687-BE62-C2469241D3FF}"/>
    <cellStyle name="Currency 3" xfId="8" xr:uid="{52BFA58D-4BE5-4044-9659-545505205822}"/>
    <cellStyle name="Currency 3 2" xfId="50" xr:uid="{28B97030-1897-440B-87B8-8DF324D89E71}"/>
    <cellStyle name="Currency 4" xfId="16" xr:uid="{5BC1EB72-7733-484E-BE57-E226FDBC0388}"/>
    <cellStyle name="Currency 4 2" xfId="54" xr:uid="{CF3A580A-1C9D-4801-B554-E9D74ACFC912}"/>
    <cellStyle name="Currency 5" xfId="12" xr:uid="{0CC6CB73-12BB-482C-9FF7-D44D70676E3C}"/>
    <cellStyle name="Currency 5 2" xfId="52" xr:uid="{9520293E-28C0-444D-8C93-74E4E1E4DFB9}"/>
    <cellStyle name="Currency 6" xfId="45" xr:uid="{BD685D69-0969-40C4-88EB-5BA99287D466}"/>
    <cellStyle name="Currency 7" xfId="47" xr:uid="{B2F9B816-DA56-436B-A64B-C625E93ADE12}"/>
    <cellStyle name="Hyperlink" xfId="42" builtinId="8"/>
    <cellStyle name="Normal" xfId="0" builtinId="0"/>
    <cellStyle name="Normal 2" xfId="5" xr:uid="{4445A33E-83BB-4A59-8441-498FE10CE2EA}"/>
    <cellStyle name="Normal 2 2" xfId="11" xr:uid="{5435F821-E14A-4812-9DA6-F89D03E94CEA}"/>
    <cellStyle name="Normal 2 2 2" xfId="19" xr:uid="{7B38326F-2988-4ECF-A0DA-5E300ABAA8E1}"/>
    <cellStyle name="Normal 2 2 2 2" xfId="38" xr:uid="{94D6295E-EA57-44DB-BF3E-A3D7469FA9ED}"/>
    <cellStyle name="Normal 2 2 2 2 2" xfId="40" xr:uid="{DA9ACF8C-5B2D-4F7F-BC13-379096F6C619}"/>
    <cellStyle name="Normal 2 2 3" xfId="24" xr:uid="{F8F8C51F-A26F-4AAD-8D06-CC96ED4CCE75}"/>
    <cellStyle name="Normal 2 2 3 2" xfId="27" xr:uid="{E6187B9B-1F22-46E0-BD27-852DD3A2C0B6}"/>
    <cellStyle name="Normal 2 2 4" xfId="28" xr:uid="{F5602F66-3780-49A7-AA96-1C4D4A6CB262}"/>
    <cellStyle name="Normal 2 2 5" xfId="29" xr:uid="{B13F9495-F2CE-4517-B5E6-27402F2E5098}"/>
    <cellStyle name="Normal 2 2 5 2" xfId="39" xr:uid="{2EF5FA03-10E9-47F5-8A90-C4066EB43FF5}"/>
    <cellStyle name="Normal 2 2 5 2 2" xfId="41" xr:uid="{581B7496-AF32-452F-89BD-01C48571A138}"/>
    <cellStyle name="Normal 2 2 6" xfId="33" xr:uid="{058A7C93-E330-4E72-8874-86403D7E3F66}"/>
    <cellStyle name="Normal 2 2 7" xfId="30" xr:uid="{8E2A2709-C478-4941-B241-FD291C21BB7E}"/>
    <cellStyle name="Normal 3" xfId="9" xr:uid="{A4C83AAC-8FED-451E-BBDF-8E99DE8BCF4C}"/>
    <cellStyle name="Normal 4" xfId="18" xr:uid="{3B7CFD4B-9760-41B9-BEB5-5A13945703BA}"/>
    <cellStyle name="Normal 5" xfId="21" xr:uid="{D48AEF17-32CB-468A-89CC-96AC4A9769C0}"/>
    <cellStyle name="Normal 5 2" xfId="2" xr:uid="{E51803A1-7000-4196-9887-DFE6897BB8DD}"/>
    <cellStyle name="Normal 6" xfId="25" xr:uid="{901B753C-D163-4C69-B61C-32225CD1E043}"/>
    <cellStyle name="Normal 7" xfId="35" xr:uid="{35DF882A-5C0D-4F35-A0F9-178C42C47DFE}"/>
    <cellStyle name="Normal 8" xfId="36" xr:uid="{E8976121-F01A-4350-89BD-810B9828D9DB}"/>
    <cellStyle name="Normal 9" xfId="4" xr:uid="{06A1A3E4-E299-4D42-AB72-BB0147C50899}"/>
    <cellStyle name="Percent" xfId="43" builtinId="5"/>
    <cellStyle name="Percent 2" xfId="14" xr:uid="{7211D3B9-018C-459E-8FCF-C89AC86370D0}"/>
    <cellStyle name="Percent 3" xfId="22" xr:uid="{3962F938-523B-42CC-8EDA-2413A27F118A}"/>
    <cellStyle name="Percent 4" xfId="15" xr:uid="{F0DB1174-57EA-46A5-858C-D9B83B4DF319}"/>
  </cellStyles>
  <dxfs count="182">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DADBD9"/>
        </patternFill>
      </fill>
      <alignment horizontal="right" vertical="bottom"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DADBD9"/>
        </patternFill>
      </fill>
      <alignment horizontal="general"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 #,##0_-;\-* #,##0_-;_-* &quot;-&quot;??_-;_-@_-"/>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none">
          <fgColor indexed="64"/>
          <bgColor indexed="65"/>
        </patternFill>
      </fill>
    </dxf>
    <dxf>
      <font>
        <b/>
        <i val="0"/>
        <strike val="0"/>
        <condense val="0"/>
        <extend val="0"/>
        <outline val="0"/>
        <shadow val="0"/>
        <u val="none"/>
        <vertAlign val="baseline"/>
        <sz val="11"/>
        <color theme="1"/>
        <name val="Calibri"/>
        <family val="2"/>
        <scheme val="minor"/>
      </font>
      <fill>
        <patternFill patternType="solid">
          <fgColor indexed="64"/>
          <bgColor rgb="FFDADBD9"/>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dxf>
    <dxf>
      <font>
        <b/>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3" formatCode="0%"/>
      <fill>
        <patternFill patternType="none">
          <fgColor indexed="64"/>
          <bgColor indexed="65"/>
        </patternFill>
      </fill>
      <alignment horizontal="general" vertical="bottom" textRotation="0" wrapText="0" indent="0" justifyLastLine="0" shrinkToFit="0" readingOrder="0"/>
      <border diagonalUp="0" diagonalDown="0">
        <left style="thin">
          <color rgb="FFC0C2C4"/>
        </left>
        <right style="thin">
          <color rgb="FFC0C2C4"/>
        </right>
        <top style="thin">
          <color rgb="FFC0C2C4"/>
        </top>
        <bottom style="thin">
          <color rgb="FFC0C2C4"/>
        </bottom>
        <vertical/>
        <horizontal/>
      </border>
    </dxf>
    <dxf>
      <font>
        <color auto="1"/>
      </font>
      <numFmt numFmtId="164" formatCode="_-* #,##0_-;\-* #,##0_-;_-* &quot;-&quot;??_-;_-@_-"/>
      <fill>
        <patternFill patternType="none">
          <fgColor indexed="64"/>
          <bgColor indexed="65"/>
        </patternFill>
      </fill>
      <alignment horizontal="general" vertical="bottom" textRotation="0" wrapText="0" indent="0" justifyLastLine="0" shrinkToFit="0" readingOrder="0"/>
      <border diagonalUp="0" diagonalDown="0">
        <left style="thin">
          <color rgb="FFC0C2C4"/>
        </left>
        <right style="thin">
          <color rgb="FFC0C2C4"/>
        </right>
        <top style="thin">
          <color rgb="FFC0C2C4"/>
        </top>
        <bottom style="thin">
          <color rgb="FFC0C2C4"/>
        </bottom>
        <vertical/>
        <horizontal/>
      </border>
    </dxf>
    <dxf>
      <font>
        <color auto="1"/>
      </font>
      <numFmt numFmtId="164" formatCode="_-* #,##0_-;\-* #,##0_-;_-* &quot;-&quot;??_-;_-@_-"/>
      <fill>
        <patternFill patternType="none">
          <fgColor indexed="64"/>
          <bgColor indexed="65"/>
        </patternFill>
      </fill>
      <alignment horizontal="general" vertical="bottom" textRotation="0" wrapText="0" indent="0" justifyLastLine="0" shrinkToFit="0" readingOrder="0"/>
      <border diagonalUp="0" diagonalDown="0">
        <left style="thin">
          <color rgb="FFC0C2C4"/>
        </left>
        <right style="thin">
          <color rgb="FFC0C2C4"/>
        </right>
        <top style="thin">
          <color rgb="FFC0C2C4"/>
        </top>
        <bottom style="thin">
          <color rgb="FFC0C2C4"/>
        </bottom>
        <vertical/>
        <horizontal/>
      </border>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theme="0"/>
        </patternFill>
      </fill>
    </dxf>
    <dxf>
      <font>
        <b/>
        <strike val="0"/>
        <outline val="0"/>
        <shadow val="0"/>
        <u val="none"/>
        <vertAlign val="baseline"/>
        <sz val="11"/>
        <color auto="1"/>
        <name val="Calibri"/>
        <family val="2"/>
        <scheme val="minor"/>
      </font>
      <fill>
        <patternFill patternType="solid">
          <fgColor indexed="64"/>
          <bgColor rgb="FFDADBD9"/>
        </patternFill>
      </fill>
      <alignment horizontal="right" vertical="bottom" textRotation="0" wrapText="0" indent="0" justifyLastLine="0" shrinkToFit="0" readingOrder="0"/>
    </dxf>
    <dxf>
      <font>
        <b/>
        <strike val="0"/>
        <outline val="0"/>
        <shadow val="0"/>
        <u val="none"/>
        <vertAlign val="baseline"/>
        <sz val="11"/>
        <color auto="1"/>
        <name val="Calibri"/>
        <family val="2"/>
        <scheme val="minor"/>
      </font>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dxf>
    <dxf>
      <border>
        <bottom style="medium">
          <color indexed="64"/>
        </bottom>
      </border>
    </dxf>
    <dxf>
      <font>
        <strike val="0"/>
        <outline val="0"/>
        <shadow val="0"/>
        <u val="none"/>
        <vertAlign val="baseline"/>
        <sz val="11"/>
        <color auto="1"/>
        <name val="Calibri"/>
        <family val="2"/>
        <scheme val="minor"/>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11"/>
        <color theme="1"/>
        <name val="Calibri"/>
        <family val="2"/>
        <scheme val="minor"/>
      </font>
      <numFmt numFmtId="168" formatCode="#,##0_ ;\-#,##0\ "/>
      <fill>
        <patternFill patternType="solid">
          <fgColor indexed="64"/>
          <bgColor rgb="FFDADBD9"/>
        </patternFill>
      </fill>
      <alignment horizontal="right" vertical="bottom" textRotation="0" wrapText="0" indent="0" justifyLastLine="0" shrinkToFit="0" readingOrder="0"/>
    </dxf>
    <dxf>
      <numFmt numFmtId="168" formatCode="#,##0_ ;\-#,##0\ "/>
      <fill>
        <patternFill patternType="none">
          <fgColor indexed="64"/>
          <bgColor auto="1"/>
        </patternFill>
      </fill>
    </dxf>
    <dxf>
      <numFmt numFmtId="168" formatCode="#,##0_ ;\-#,##0\ "/>
      <alignment horizontal="right" vertical="bottom" textRotation="0" wrapText="0" indent="0" justifyLastLine="0" shrinkToFit="0" readingOrder="0"/>
    </dxf>
    <dxf>
      <numFmt numFmtId="168" formatCode="#,##0_ ;\-#,##0\ "/>
      <alignment horizontal="right" vertical="bottom" textRotation="0" wrapText="0" indent="0" justifyLastLine="0" shrinkToFit="0" readingOrder="0"/>
    </dxf>
    <dxf>
      <numFmt numFmtId="168" formatCode="#,##0_ ;\-#,##0\ "/>
      <alignment horizontal="right" vertical="bottom" textRotation="0" wrapText="0" indent="0" justifyLastLine="0" shrinkToFit="0" readingOrder="0"/>
    </dxf>
    <dxf>
      <numFmt numFmtId="168" formatCode="#,##0_ ;\-#,##0\ "/>
      <alignment horizontal="right" vertical="bottom" textRotation="0" wrapText="0" indent="0" justifyLastLine="0" shrinkToFit="0" readingOrder="0"/>
    </dxf>
    <dxf>
      <numFmt numFmtId="168" formatCode="#,##0_ ;\-#,##0\ "/>
      <alignment horizontal="right" vertical="bottom" textRotation="0" wrapText="0" indent="0" justifyLastLine="0" shrinkToFit="0" readingOrder="0"/>
    </dxf>
    <dxf>
      <numFmt numFmtId="168" formatCode="#,##0_ ;\-#,##0\ "/>
      <alignment horizontal="right" vertical="bottom" textRotation="0" wrapText="0" indent="0" justifyLastLine="0" shrinkToFit="0" readingOrder="0"/>
    </dxf>
    <dxf>
      <numFmt numFmtId="168" formatCode="#,##0_ ;\-#,##0\ "/>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dxf>
    <dxf>
      <fill>
        <patternFill patternType="none">
          <fgColor rgb="FF000000"/>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DADBD9"/>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DADBD9"/>
        </patternFill>
      </fill>
      <alignment horizontal="right" vertical="bottom" textRotation="0" wrapText="0" indent="0" justifyLastLine="0" shrinkToFit="0" readingOrder="0"/>
    </dxf>
    <dxf>
      <numFmt numFmtId="166" formatCode="_-* #,##0.0_-;\-* #,##0.0_-;_-* &quot;-&quot;??_-;_-@_-"/>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none">
          <fgColor indexed="64"/>
          <bgColor indexed="65"/>
        </patternFill>
      </fill>
    </dxf>
    <dxf>
      <font>
        <b/>
        <i val="0"/>
        <strike val="0"/>
        <condense val="0"/>
        <extend val="0"/>
        <outline val="0"/>
        <shadow val="0"/>
        <u val="none"/>
        <vertAlign val="baseline"/>
        <sz val="11"/>
        <color theme="1"/>
        <name val="Calibri"/>
        <family val="2"/>
        <scheme val="minor"/>
      </font>
      <fill>
        <patternFill patternType="solid">
          <fgColor indexed="64"/>
          <bgColor rgb="FFDADBD9"/>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dxf>
    <dxf>
      <font>
        <b/>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dxf>
    <dxf>
      <border outline="0">
        <top style="thin">
          <color rgb="FFC0C2C4"/>
        </top>
      </border>
    </dxf>
    <dxf>
      <border outline="0">
        <bottom style="thin">
          <color rgb="FFC0C2C4"/>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right" vertical="bottom" textRotation="0" wrapText="0" indent="0" justifyLastLine="0" shrinkToFit="0" readingOrder="0"/>
    </dxf>
    <dxf>
      <border outline="0">
        <bottom style="thick">
          <color rgb="FFFCBA5C"/>
        </bottom>
      </border>
    </dxf>
    <dxf>
      <font>
        <b/>
        <i val="0"/>
        <strike val="0"/>
        <condense val="0"/>
        <extend val="0"/>
        <outline val="0"/>
        <shadow val="0"/>
        <u val="none"/>
        <vertAlign val="baseline"/>
        <sz val="11"/>
        <color auto="1"/>
        <name val="Calibri"/>
        <family val="2"/>
        <scheme val="minor"/>
      </font>
      <fill>
        <patternFill patternType="none">
          <fgColor indexed="64"/>
          <bgColor auto="1"/>
        </patternFill>
      </fill>
    </dxf>
    <dxf>
      <numFmt numFmtId="167" formatCode="_-&quot;$&quot;* #,##0_-;\-&quot;$&quot;* #,##0_-;_-&quot;$&quot;* &quot;-&quot;??_-;_-@_-"/>
      <alignment horizontal="right" vertical="bottom" textRotation="0" wrapText="0" indent="0" justifyLastLine="0" shrinkToFit="0" readingOrder="0"/>
    </dxf>
    <dxf>
      <numFmt numFmtId="167" formatCode="_-&quot;$&quot;* #,##0_-;\-&quot;$&quot;* #,##0_-;_-&quot;$&quot;* &quot;-&quot;??_-;_-@_-"/>
      <alignment horizontal="general" vertical="bottom" textRotation="0" wrapText="0" indent="0" justifyLastLine="0" shrinkToFit="0" readingOrder="0"/>
    </dxf>
    <dxf>
      <numFmt numFmtId="164" formatCode="_-* #,##0_-;\-* #,##0_-;_-* &quot;-&quot;??_-;_-@_-"/>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dxf>
    <dxf>
      <fill>
        <patternFill patternType="none">
          <fgColor rgb="FF000000"/>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3" formatCode="#,##0"/>
      <fill>
        <patternFill patternType="solid">
          <fgColor indexed="64"/>
          <bgColor rgb="FFDADBD9"/>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solid">
          <fgColor indexed="64"/>
          <bgColor rgb="FFDADBD9"/>
        </patternFill>
      </fill>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dxf>
    <dxf>
      <font>
        <b/>
        <i val="0"/>
        <strike val="0"/>
        <condense val="0"/>
        <extend val="0"/>
        <outline val="0"/>
        <shadow val="0"/>
        <u val="none"/>
        <vertAlign val="baseline"/>
        <sz val="11"/>
        <color theme="1"/>
        <name val="Calibri"/>
        <family val="2"/>
        <scheme val="none"/>
      </font>
      <numFmt numFmtId="164" formatCode="_-* #,##0_-;\-* #,##0_-;_-* &quot;-&quot;??_-;_-@_-"/>
      <fill>
        <patternFill patternType="solid">
          <fgColor indexed="64"/>
          <bgColor rgb="FFDADBD9"/>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none"/>
      </font>
      <fill>
        <patternFill patternType="none">
          <fgColor indexed="64"/>
          <bgColor indexed="65"/>
        </patternFill>
      </fill>
    </dxf>
    <dxf>
      <font>
        <b val="0"/>
        <i val="0"/>
        <strike val="0"/>
        <condense val="0"/>
        <extend val="0"/>
        <outline val="0"/>
        <shadow val="0"/>
        <u val="none"/>
        <vertAlign val="baseline"/>
        <sz val="11"/>
        <color theme="1"/>
        <name val="Calibri"/>
        <family val="2"/>
        <scheme val="none"/>
      </font>
      <fill>
        <patternFill patternType="none">
          <fgColor indexed="64"/>
          <bgColor indexed="65"/>
        </patternFill>
      </fill>
    </dxf>
    <dxf>
      <font>
        <b/>
        <i val="0"/>
        <strike val="0"/>
        <condense val="0"/>
        <extend val="0"/>
        <outline val="0"/>
        <shadow val="0"/>
        <u val="none"/>
        <vertAlign val="baseline"/>
        <sz val="11"/>
        <color auto="1"/>
        <name val="Calibri"/>
        <family val="2"/>
        <scheme val="none"/>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theme="3" tint="0.79998168889431442"/>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i val="0"/>
        <strike val="0"/>
        <condense val="0"/>
        <extend val="0"/>
        <outline val="0"/>
        <shadow val="0"/>
        <u val="none"/>
        <vertAlign val="baseline"/>
        <sz val="11"/>
        <color auto="1"/>
        <name val="Calibri"/>
        <family val="2"/>
        <scheme val="minor"/>
      </font>
      <numFmt numFmtId="3" formatCode="#,##0"/>
      <fill>
        <patternFill patternType="solid">
          <fgColor indexed="64"/>
          <bgColor theme="3" tint="0.79998168889431442"/>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none"/>
      </font>
      <fill>
        <patternFill patternType="solid">
          <fgColor indexed="64"/>
          <bgColor theme="3" tint="0.79998168889431442"/>
        </patternFill>
      </fill>
    </dxf>
    <dxf>
      <font>
        <b val="0"/>
        <i val="0"/>
        <strike val="0"/>
        <condense val="0"/>
        <extend val="0"/>
        <outline val="0"/>
        <shadow val="0"/>
        <u val="none"/>
        <vertAlign val="baseline"/>
        <sz val="11"/>
        <color theme="1"/>
        <name val="Calibri"/>
        <family val="2"/>
        <scheme val="minor"/>
      </font>
      <fill>
        <patternFill patternType="none">
          <fgColor indexed="64"/>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DADBD9"/>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none">
          <fgColor indexed="64"/>
          <bgColor auto="1"/>
        </patternFill>
      </fill>
    </dxf>
    <dxf>
      <font>
        <b/>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DADBD9"/>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DADBD9"/>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dxf>
    <dxf>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i val="0"/>
        <strike val="0"/>
        <condense val="0"/>
        <extend val="0"/>
        <outline val="0"/>
        <shadow val="0"/>
        <u val="none"/>
        <vertAlign val="baseline"/>
        <sz val="11"/>
        <color theme="1"/>
        <name val="Calibri"/>
        <family val="2"/>
        <scheme val="minor"/>
      </font>
      <fill>
        <patternFill patternType="solid">
          <fgColor indexed="64"/>
          <bgColor rgb="FFDADBD9"/>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none"/>
      </font>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theme="3" tint="0.79998168889431442"/>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none"/>
      </font>
      <numFmt numFmtId="3" formatCode="#,##0"/>
      <fill>
        <patternFill patternType="solid">
          <fgColor indexed="64"/>
          <bgColor theme="3" tint="0.79998168889431442"/>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fill>
        <patternFill patternType="none">
          <fgColor indexed="64"/>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dxf>
    <dxf>
      <fill>
        <patternFill patternType="none">
          <fgColor indexed="64"/>
          <bgColor auto="1"/>
        </patternFill>
      </fill>
      <alignment textRotation="0" wrapText="0" indent="0" justifyLastLine="0" shrinkToFit="0" readingOrder="0"/>
    </dxf>
    <dxf>
      <fill>
        <patternFill patternType="none">
          <fgColor indexed="64"/>
          <bgColor auto="1"/>
        </patternFill>
      </fill>
      <alignment textRotation="0" wrapText="0" indent="0" justifyLastLine="0" shrinkToFit="0" readingOrder="0"/>
    </dxf>
    <dxf>
      <fill>
        <patternFill patternType="none">
          <fgColor indexed="64"/>
          <bgColor auto="1"/>
        </patternFill>
      </fill>
      <alignment textRotation="0" wrapText="0" indent="0" justifyLastLine="0" shrinkToFit="0" readingOrder="0"/>
    </dxf>
    <dxf>
      <fill>
        <patternFill patternType="none">
          <fgColor indexed="64"/>
          <bgColor auto="1"/>
        </patternFill>
      </fill>
      <alignment textRotation="0" wrapText="0" indent="0" justifyLastLine="0" shrinkToFit="0" readingOrder="0"/>
    </dxf>
    <dxf>
      <font>
        <b/>
      </font>
      <fill>
        <patternFill patternType="none">
          <fgColor indexed="64"/>
          <bgColor auto="1"/>
        </patternFill>
      </fill>
      <alignment textRotation="0" wrapText="0" indent="0" justifyLastLine="0" shrinkToFit="0" readingOrder="0"/>
    </dxf>
    <dxf>
      <fill>
        <patternFill patternType="none">
          <fgColor indexed="64"/>
          <bgColor auto="1"/>
        </patternFill>
      </fill>
      <alignment textRotation="0" wrapText="0" indent="0" justifyLastLine="0" shrinkToFit="0" readingOrder="0"/>
    </dxf>
    <dxf>
      <font>
        <strike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dxf>
    <dxf>
      <numFmt numFmtId="170" formatCode="0.0"/>
      <fill>
        <patternFill patternType="none">
          <fgColor indexed="64"/>
          <bgColor auto="1"/>
        </patternFill>
      </fill>
    </dxf>
    <dxf>
      <numFmt numFmtId="170" formatCode="0.0"/>
    </dxf>
    <dxf>
      <numFmt numFmtId="170" formatCode="0.0"/>
      <fill>
        <patternFill patternType="none">
          <fgColor indexed="64"/>
          <bgColor auto="1"/>
        </patternFill>
      </fill>
    </dxf>
    <dxf>
      <numFmt numFmtId="170" formatCode="0.0"/>
      <fill>
        <patternFill patternType="none">
          <fgColor indexed="64"/>
          <bgColor auto="1"/>
        </patternFill>
      </fill>
    </dxf>
    <dxf>
      <numFmt numFmtId="170" formatCode="0.0"/>
      <fill>
        <patternFill patternType="none">
          <fgColor indexed="64"/>
          <bgColor auto="1"/>
        </patternFill>
      </fill>
      <border outline="0">
        <left style="thin">
          <color rgb="FFC0C2C4"/>
        </left>
      </border>
    </dxf>
    <dxf>
      <font>
        <b/>
      </font>
      <fill>
        <patternFill patternType="solid">
          <fgColor indexed="64"/>
          <bgColor rgb="FFDADBD9"/>
        </patternFill>
      </fill>
      <alignment horizontal="right" vertical="bottom" textRotation="0" wrapText="0" indent="0" justifyLastLine="0" shrinkToFit="0" readingOrder="0"/>
      <border diagonalUp="0" diagonalDown="0" outline="0">
        <left style="thin">
          <color rgb="FFC0C2C4"/>
        </left>
        <right style="thin">
          <color rgb="FFC0C2C4"/>
        </right>
        <top style="thin">
          <color rgb="FFC0C2C4"/>
        </top>
        <bottom style="thin">
          <color rgb="FFC0C2C4"/>
        </bottom>
      </border>
    </dxf>
    <dxf>
      <numFmt numFmtId="22" formatCode="mmm\-yy"/>
      <fill>
        <patternFill patternType="none">
          <fgColor indexed="64"/>
          <bgColor auto="1"/>
        </patternFill>
      </fill>
    </dxf>
    <dxf>
      <font>
        <strike val="0"/>
        <outline val="0"/>
        <shadow val="0"/>
        <u val="none"/>
        <vertAlign val="baseline"/>
        <sz val="11"/>
        <color auto="1"/>
        <name val="Calibri"/>
        <family val="2"/>
        <scheme val="minor"/>
      </font>
      <numFmt numFmtId="22" formatCode="mmm\-yy"/>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3" formatCode="#,##0"/>
      <fill>
        <patternFill patternType="solid">
          <fgColor indexed="64"/>
          <bgColor rgb="FFDADBD9"/>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i val="0"/>
        <strike val="0"/>
        <condense val="0"/>
        <extend val="0"/>
        <outline val="0"/>
        <shadow val="0"/>
        <u val="none"/>
        <vertAlign val="baseline"/>
        <sz val="11"/>
        <color auto="1"/>
        <name val="Calibri"/>
        <family val="2"/>
        <scheme val="none"/>
      </font>
      <numFmt numFmtId="164" formatCode="_-* #,##0_-;\-* #,##0_-;_-* &quot;-&quot;??_-;_-@_-"/>
      <fill>
        <patternFill patternType="solid">
          <fgColor indexed="64"/>
          <bgColor rgb="FFDADBD9"/>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none"/>
      </font>
      <fill>
        <patternFill patternType="none">
          <fgColor indexed="64"/>
          <bgColor indexed="65"/>
        </patternFill>
      </fill>
    </dxf>
    <dxf>
      <font>
        <b val="0"/>
        <i val="0"/>
        <strike val="0"/>
        <condense val="0"/>
        <extend val="0"/>
        <outline val="0"/>
        <shadow val="0"/>
        <u val="none"/>
        <vertAlign val="baseline"/>
        <sz val="11"/>
        <color auto="1"/>
        <name val="Calibri"/>
        <family val="2"/>
        <scheme val="none"/>
      </font>
      <fill>
        <patternFill patternType="none">
          <fgColor indexed="64"/>
          <bgColor indexed="65"/>
        </patternFill>
      </fill>
    </dxf>
    <dxf>
      <font>
        <b/>
        <i val="0"/>
        <strike val="0"/>
        <condense val="0"/>
        <extend val="0"/>
        <outline val="0"/>
        <shadow val="0"/>
        <u val="none"/>
        <vertAlign val="baseline"/>
        <sz val="11"/>
        <color auto="1"/>
        <name val="Calibri"/>
        <family val="2"/>
        <scheme val="minor"/>
      </font>
      <numFmt numFmtId="22" formatCode="mmm\-yy"/>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rgb="FFDADBD9"/>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i val="0"/>
        <strike val="0"/>
        <condense val="0"/>
        <extend val="0"/>
        <outline val="0"/>
        <shadow val="0"/>
        <u val="none"/>
        <vertAlign val="baseline"/>
        <sz val="11"/>
        <color auto="1"/>
        <name val="Calibri"/>
        <family val="2"/>
        <scheme val="minor"/>
      </font>
      <fill>
        <patternFill patternType="solid">
          <fgColor indexed="64"/>
          <bgColor rgb="FFDADBD9"/>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fill>
        <patternFill patternType="none">
          <fgColor indexed="64"/>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dxf>
    <dxf>
      <fill>
        <patternFill patternType="none">
          <fgColor indexed="64"/>
          <bgColor auto="1"/>
        </patternFill>
      </fill>
    </dxf>
    <dxf>
      <numFmt numFmtId="19" formatCode="d/mm/yyyy"/>
      <fill>
        <patternFill patternType="none">
          <fgColor indexed="64"/>
          <bgColor auto="1"/>
        </patternFill>
      </fill>
    </dxf>
    <dxf>
      <fill>
        <patternFill patternType="none">
          <fgColor indexed="64"/>
          <bgColor auto="1"/>
        </patternFill>
      </fill>
    </dxf>
    <dxf>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b/>
      </font>
      <fill>
        <patternFill patternType="none">
          <fgColor indexed="64"/>
          <bgColor auto="1"/>
        </patternFill>
      </fill>
    </dxf>
    <dxf>
      <fill>
        <patternFill patternType="none">
          <fgColor indexed="64"/>
          <bgColor auto="1"/>
        </patternFill>
      </fill>
    </dxf>
    <dxf>
      <font>
        <b/>
        <strike val="0"/>
        <outline val="0"/>
        <shadow val="0"/>
        <u val="none"/>
        <vertAlign val="baseline"/>
        <sz val="11"/>
        <color auto="1"/>
        <name val="Calibri"/>
        <family val="2"/>
        <scheme val="minor"/>
      </font>
      <fill>
        <patternFill patternType="none">
          <fgColor indexed="64"/>
          <bgColor auto="1"/>
        </patternFill>
      </fill>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
      <fill>
        <patternFill>
          <bgColor rgb="FFE8E9E7"/>
        </patternFill>
      </fill>
    </dxf>
    <dxf>
      <font>
        <b/>
        <i val="0"/>
      </font>
      <fill>
        <patternFill>
          <bgColor rgb="FFD5D6D4"/>
        </patternFill>
      </fill>
    </dxf>
    <dxf>
      <font>
        <b/>
        <i val="0"/>
        <color rgb="FFFFFFFF"/>
      </font>
      <fill>
        <patternFill>
          <bgColor rgb="FFE8E8E8"/>
        </patternFill>
      </fill>
      <border diagonalUp="0" diagonalDown="0">
        <left/>
        <right/>
        <top/>
        <bottom style="thick">
          <color rgb="FFFCBA5C"/>
        </bottom>
        <vertical/>
        <horizontal/>
      </border>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
      <fill>
        <patternFill>
          <bgColor rgb="FFE8E9E7"/>
        </patternFill>
      </fill>
    </dxf>
    <dxf>
      <font>
        <b/>
        <i val="0"/>
      </font>
      <fill>
        <patternFill>
          <bgColor rgb="FFD5D6D4"/>
        </patternFill>
      </fill>
    </dxf>
    <dxf>
      <font>
        <b/>
        <i val="0"/>
        <color rgb="FFFFFFFF"/>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
      <fill>
        <patternFill>
          <bgColor rgb="FFE8E9E7"/>
        </patternFill>
      </fill>
    </dxf>
    <dxf>
      <font>
        <b/>
        <i val="0"/>
      </font>
      <fill>
        <patternFill patternType="solid">
          <fgColor auto="1"/>
          <bgColor theme="1" tint="0.499984740745262"/>
        </patternFill>
      </fill>
    </dxf>
    <dxf>
      <font>
        <b/>
        <i val="0"/>
        <color rgb="FFFFFFFF"/>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7" defaultTableStyle="TableStyleMedium2" defaultPivotStyle="PivotStyleLight16">
    <tableStyle name="CER Table" pivot="0" count="0" xr9:uid="{3531A67F-0286-43EE-8FEC-100D079CB5E5}"/>
    <tableStyle name="CER Table 2" pivot="0" count="4" xr9:uid="{B4E835D4-F028-46C0-915C-A906F8D53DC2}">
      <tableStyleElement type="wholeTable" dxfId="181"/>
      <tableStyleElement type="headerRow" dxfId="180"/>
      <tableStyleElement type="firstColumn" dxfId="179"/>
      <tableStyleElement type="firstRowStripe" dxfId="178"/>
    </tableStyle>
    <tableStyle name="CER Table 3" pivot="0" count="4" xr9:uid="{3D29F7E7-5202-453A-A691-17EF7B1F0419}">
      <tableStyleElement type="wholeTable" dxfId="177"/>
      <tableStyleElement type="headerRow" dxfId="176"/>
      <tableStyleElement type="firstColumn" dxfId="175"/>
      <tableStyleElement type="firstRowStripe" dxfId="174"/>
    </tableStyle>
    <tableStyle name="CER Table 4" pivot="0" count="4" xr9:uid="{DEB70C48-CDC3-4CCB-B7CA-42E53A04C1F0}">
      <tableStyleElement type="wholeTable" dxfId="173"/>
      <tableStyleElement type="headerRow" dxfId="172"/>
      <tableStyleElement type="firstColumn" dxfId="171"/>
      <tableStyleElement type="firstRowStripe" dxfId="170"/>
    </tableStyle>
    <tableStyle name="CER Table 5" pivot="0" count="4" xr9:uid="{C98BE682-C5C4-43B8-8205-F82DDC7A7EEC}">
      <tableStyleElement type="wholeTable" dxfId="169"/>
      <tableStyleElement type="headerRow" dxfId="168"/>
      <tableStyleElement type="firstColumn" dxfId="167"/>
      <tableStyleElement type="firstRowStripe" dxfId="166"/>
    </tableStyle>
    <tableStyle name="CER Table 6" pivot="0" count="4" xr9:uid="{2DAC8F69-924E-4F5D-B471-A76199D863C0}">
      <tableStyleElement type="wholeTable" dxfId="165"/>
      <tableStyleElement type="headerRow" dxfId="164"/>
      <tableStyleElement type="firstColumn" dxfId="163"/>
      <tableStyleElement type="firstRowStripe" dxfId="162"/>
    </tableStyle>
    <tableStyle name="Invisible" pivot="0" table="0" count="0" xr9:uid="{36317CC7-EBB0-4B7F-A0D2-D0ACD1E55212}"/>
  </tableStyles>
  <colors>
    <mruColors>
      <color rgb="FFC9EFEA"/>
      <color rgb="FF96E0D7"/>
      <color rgb="FFC0E4DD"/>
      <color rgb="FFDADBD9"/>
      <color rgb="FF0058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0</xdr:col>
      <xdr:colOff>606425</xdr:colOff>
      <xdr:row>2</xdr:row>
      <xdr:rowOff>95249</xdr:rowOff>
    </xdr:from>
    <xdr:to>
      <xdr:col>9</xdr:col>
      <xdr:colOff>428625</xdr:colOff>
      <xdr:row>19</xdr:row>
      <xdr:rowOff>123825</xdr:rowOff>
    </xdr:to>
    <xdr:sp macro="" textlink="">
      <xdr:nvSpPr>
        <xdr:cNvPr id="3" name="Rectangle 1">
          <a:extLst>
            <a:ext uri="{FF2B5EF4-FFF2-40B4-BE49-F238E27FC236}">
              <a16:creationId xmlns:a16="http://schemas.microsoft.com/office/drawing/2014/main" id="{00000000-0008-0000-0000-000002000000}"/>
            </a:ext>
          </a:extLst>
        </xdr:cNvPr>
        <xdr:cNvSpPr/>
      </xdr:nvSpPr>
      <xdr:spPr>
        <a:xfrm>
          <a:off x="606425" y="387349"/>
          <a:ext cx="5308600" cy="2511426"/>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sz="1100" i="1">
              <a:solidFill>
                <a:sysClr val="windowText" lastClr="000000"/>
              </a:solidFill>
              <a:effectLst/>
              <a:latin typeface="Calibri" panose="020F0502020204030204" pitchFamily="34" charset="0"/>
              <a:ea typeface="+mn-ea"/>
              <a:cs typeface="Calibri" panose="020F0502020204030204" pitchFamily="34" charset="0"/>
            </a:rPr>
            <a:t>The Clean Energy Regulator consents to the data in this workbook, that is generated from its sources, being used if it is attributed appropriately as a source of that data. Attribution cannot be done in any way that suggests that the Clean Energy Regulator endorses you or your use of the data. </a:t>
          </a:r>
          <a:endParaRPr lang="en-AU" sz="1100">
            <a:solidFill>
              <a:sysClr val="windowText" lastClr="000000"/>
            </a:solidFill>
            <a:effectLst/>
            <a:latin typeface="Calibri" panose="020F0502020204030204" pitchFamily="34" charset="0"/>
            <a:ea typeface="+mn-ea"/>
            <a:cs typeface="Calibri" panose="020F0502020204030204" pitchFamily="34" charset="0"/>
          </a:endParaRPr>
        </a:p>
        <a:p>
          <a:r>
            <a:rPr lang="en-US" sz="1100" i="1">
              <a:solidFill>
                <a:sysClr val="windowText" lastClr="000000"/>
              </a:solidFill>
              <a:effectLst/>
              <a:latin typeface="Calibri" panose="020F0502020204030204" pitchFamily="34" charset="0"/>
              <a:ea typeface="+mn-ea"/>
              <a:cs typeface="Calibri" panose="020F0502020204030204" pitchFamily="34" charset="0"/>
            </a:rPr>
            <a:t> </a:t>
          </a:r>
          <a:endParaRPr lang="en-AU" sz="1100">
            <a:solidFill>
              <a:sysClr val="windowText" lastClr="000000"/>
            </a:solidFill>
            <a:effectLst/>
            <a:latin typeface="Calibri" panose="020F0502020204030204" pitchFamily="34" charset="0"/>
            <a:ea typeface="+mn-ea"/>
            <a:cs typeface="Calibri" panose="020F0502020204030204" pitchFamily="34" charset="0"/>
          </a:endParaRPr>
        </a:p>
        <a:p>
          <a:r>
            <a:rPr lang="en-US" sz="1100" i="1">
              <a:solidFill>
                <a:sysClr val="windowText" lastClr="000000"/>
              </a:solidFill>
              <a:effectLst/>
              <a:latin typeface="Calibri" panose="020F0502020204030204" pitchFamily="34" charset="0"/>
              <a:ea typeface="+mn-ea"/>
              <a:cs typeface="Calibri" panose="020F0502020204030204" pitchFamily="34" charset="0"/>
            </a:rPr>
            <a:t>Clean Energy Regulator material (including but not limited to data and images) is used 'as supplied' provided it has not been modified or transformed in any way. This should be referenced as follows, </a:t>
          </a:r>
          <a:r>
            <a:rPr lang="en-US" sz="1100" b="1" i="1">
              <a:solidFill>
                <a:sysClr val="windowText" lastClr="000000"/>
              </a:solidFill>
              <a:effectLst/>
              <a:latin typeface="Calibri" panose="020F0502020204030204" pitchFamily="34" charset="0"/>
              <a:ea typeface="+mn-ea"/>
              <a:cs typeface="Calibri" panose="020F0502020204030204" pitchFamily="34" charset="0"/>
            </a:rPr>
            <a:t>Source: Clean Energy Regulator</a:t>
          </a:r>
          <a:r>
            <a:rPr lang="en-US" sz="1100" i="1">
              <a:solidFill>
                <a:sysClr val="windowText" lastClr="000000"/>
              </a:solidFill>
              <a:effectLst/>
              <a:latin typeface="Calibri" panose="020F0502020204030204" pitchFamily="34" charset="0"/>
              <a:ea typeface="+mn-ea"/>
              <a:cs typeface="Calibri" panose="020F0502020204030204" pitchFamily="34" charset="0"/>
            </a:rPr>
            <a:t>.</a:t>
          </a:r>
          <a:endParaRPr lang="en-AU" sz="1100">
            <a:solidFill>
              <a:sysClr val="windowText" lastClr="000000"/>
            </a:solidFill>
            <a:effectLst/>
            <a:latin typeface="Calibri" panose="020F0502020204030204" pitchFamily="34" charset="0"/>
            <a:ea typeface="+mn-ea"/>
            <a:cs typeface="Calibri" panose="020F0502020204030204" pitchFamily="34" charset="0"/>
          </a:endParaRPr>
        </a:p>
        <a:p>
          <a:r>
            <a:rPr lang="en-US" sz="1100" i="1">
              <a:solidFill>
                <a:sysClr val="windowText" lastClr="000000"/>
              </a:solidFill>
              <a:effectLst/>
              <a:latin typeface="Calibri" panose="020F0502020204030204" pitchFamily="34" charset="0"/>
              <a:ea typeface="+mn-ea"/>
              <a:cs typeface="Calibri" panose="020F0502020204030204" pitchFamily="34" charset="0"/>
            </a:rPr>
            <a:t> </a:t>
          </a:r>
          <a:endParaRPr lang="en-AU" sz="1100">
            <a:solidFill>
              <a:sysClr val="windowText" lastClr="000000"/>
            </a:solidFill>
            <a:effectLst/>
            <a:latin typeface="Calibri" panose="020F0502020204030204" pitchFamily="34" charset="0"/>
            <a:ea typeface="+mn-ea"/>
            <a:cs typeface="Calibri" panose="020F0502020204030204" pitchFamily="34" charset="0"/>
          </a:endParaRPr>
        </a:p>
        <a:p>
          <a:r>
            <a:rPr lang="en-US" sz="1100" i="1">
              <a:solidFill>
                <a:sysClr val="windowText" lastClr="000000"/>
              </a:solidFill>
              <a:effectLst/>
              <a:latin typeface="Calibri" panose="020F0502020204030204" pitchFamily="34" charset="0"/>
              <a:ea typeface="+mn-ea"/>
              <a:cs typeface="Calibri" panose="020F0502020204030204" pitchFamily="34" charset="0"/>
            </a:rPr>
            <a:t>Clean Energy Regulator material that has been modified or transformed is considered derivative (this includes changing graphing or tabular data, calculating percentage changes or deriving new statistics). This should be referenced as follows</a:t>
          </a:r>
          <a:r>
            <a:rPr lang="en-US" sz="1100" b="1" i="1">
              <a:solidFill>
                <a:sysClr val="windowText" lastClr="000000"/>
              </a:solidFill>
              <a:effectLst/>
              <a:latin typeface="Calibri" panose="020F0502020204030204" pitchFamily="34" charset="0"/>
              <a:ea typeface="+mn-ea"/>
              <a:cs typeface="Calibri" panose="020F0502020204030204" pitchFamily="34" charset="0"/>
            </a:rPr>
            <a:t>, Based on Clean Energy Regulator data</a:t>
          </a:r>
          <a:r>
            <a:rPr lang="en-US" sz="1100" i="1">
              <a:solidFill>
                <a:sysClr val="windowText" lastClr="000000"/>
              </a:solidFill>
              <a:effectLst/>
              <a:latin typeface="Calibri" panose="020F0502020204030204" pitchFamily="34" charset="0"/>
              <a:ea typeface="+mn-ea"/>
              <a:cs typeface="Calibri" panose="020F0502020204030204" pitchFamily="34" charset="0"/>
            </a:rPr>
            <a:t>.</a:t>
          </a:r>
          <a:endParaRPr lang="en-AU" sz="1100">
            <a:solidFill>
              <a:sysClr val="windowText" lastClr="000000"/>
            </a:solidFill>
            <a:effectLst/>
            <a:latin typeface="Calibri" panose="020F0502020204030204" pitchFamily="34" charset="0"/>
            <a:ea typeface="+mn-ea"/>
            <a:cs typeface="Calibri" panose="020F0502020204030204" pitchFamily="34" charset="0"/>
          </a:endParaRPr>
        </a:p>
        <a:p>
          <a:pPr algn="l"/>
          <a:endParaRPr lang="en-AU"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31751</xdr:colOff>
      <xdr:row>34</xdr:row>
      <xdr:rowOff>60326</xdr:rowOff>
    </xdr:from>
    <xdr:to>
      <xdr:col>4</xdr:col>
      <xdr:colOff>1119807</xdr:colOff>
      <xdr:row>58</xdr:row>
      <xdr:rowOff>168326</xdr:rowOff>
    </xdr:to>
    <xdr:pic>
      <xdr:nvPicPr>
        <xdr:cNvPr id="5" name="Picture 4">
          <a:extLst>
            <a:ext uri="{FF2B5EF4-FFF2-40B4-BE49-F238E27FC236}">
              <a16:creationId xmlns:a16="http://schemas.microsoft.com/office/drawing/2014/main" id="{6945F7DA-D2F9-CAF6-024B-D63BE65AB49B}"/>
            </a:ext>
          </a:extLst>
        </xdr:cNvPr>
        <xdr:cNvPicPr>
          <a:picLocks noChangeAspect="1"/>
        </xdr:cNvPicPr>
      </xdr:nvPicPr>
      <xdr:blipFill>
        <a:blip xmlns:r="http://schemas.openxmlformats.org/officeDocument/2006/relationships" r:embed="rId1"/>
        <a:stretch>
          <a:fillRect/>
        </a:stretch>
      </xdr:blipFill>
      <xdr:spPr>
        <a:xfrm>
          <a:off x="31751" y="6584951"/>
          <a:ext cx="7565056" cy="4680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42333</xdr:colOff>
      <xdr:row>2</xdr:row>
      <xdr:rowOff>137583</xdr:rowOff>
    </xdr:from>
    <xdr:to>
      <xdr:col>14</xdr:col>
      <xdr:colOff>82654</xdr:colOff>
      <xdr:row>25</xdr:row>
      <xdr:rowOff>139487</xdr:rowOff>
    </xdr:to>
    <xdr:pic>
      <xdr:nvPicPr>
        <xdr:cNvPr id="5" name="Picture 4">
          <a:extLst>
            <a:ext uri="{FF2B5EF4-FFF2-40B4-BE49-F238E27FC236}">
              <a16:creationId xmlns:a16="http://schemas.microsoft.com/office/drawing/2014/main" id="{7EAEC293-8F6F-CF2C-CF11-1EEAE7A66AF7}"/>
            </a:ext>
          </a:extLst>
        </xdr:cNvPr>
        <xdr:cNvPicPr>
          <a:picLocks noChangeAspect="1"/>
        </xdr:cNvPicPr>
      </xdr:nvPicPr>
      <xdr:blipFill>
        <a:blip xmlns:r="http://schemas.openxmlformats.org/officeDocument/2006/relationships" r:embed="rId1"/>
        <a:stretch>
          <a:fillRect/>
        </a:stretch>
      </xdr:blipFill>
      <xdr:spPr>
        <a:xfrm>
          <a:off x="42333" y="571500"/>
          <a:ext cx="8041321" cy="43834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39159</xdr:colOff>
      <xdr:row>22</xdr:row>
      <xdr:rowOff>116417</xdr:rowOff>
    </xdr:from>
    <xdr:to>
      <xdr:col>7</xdr:col>
      <xdr:colOff>495301</xdr:colOff>
      <xdr:row>47</xdr:row>
      <xdr:rowOff>10584</xdr:rowOff>
    </xdr:to>
    <xdr:pic>
      <xdr:nvPicPr>
        <xdr:cNvPr id="2" name="Picture 1">
          <a:extLst>
            <a:ext uri="{FF2B5EF4-FFF2-40B4-BE49-F238E27FC236}">
              <a16:creationId xmlns:a16="http://schemas.microsoft.com/office/drawing/2014/main" id="{50CC7B15-02D1-7BA4-20A9-EC61B1365608}"/>
            </a:ext>
          </a:extLst>
        </xdr:cNvPr>
        <xdr:cNvPicPr>
          <a:picLocks noChangeAspect="1"/>
        </xdr:cNvPicPr>
      </xdr:nvPicPr>
      <xdr:blipFill>
        <a:blip xmlns:r="http://schemas.openxmlformats.org/officeDocument/2006/relationships" r:embed="rId1"/>
        <a:stretch>
          <a:fillRect/>
        </a:stretch>
      </xdr:blipFill>
      <xdr:spPr>
        <a:xfrm>
          <a:off x="39159" y="4138084"/>
          <a:ext cx="8568267" cy="439208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2</xdr:row>
      <xdr:rowOff>52917</xdr:rowOff>
    </xdr:from>
    <xdr:to>
      <xdr:col>12</xdr:col>
      <xdr:colOff>375017</xdr:colOff>
      <xdr:row>23</xdr:row>
      <xdr:rowOff>57836</xdr:rowOff>
    </xdr:to>
    <xdr:pic>
      <xdr:nvPicPr>
        <xdr:cNvPr id="2" name="Picture 1">
          <a:extLst>
            <a:ext uri="{FF2B5EF4-FFF2-40B4-BE49-F238E27FC236}">
              <a16:creationId xmlns:a16="http://schemas.microsoft.com/office/drawing/2014/main" id="{DCACE6A3-FDE6-92EC-63DA-AD2A0A5CEC37}"/>
            </a:ext>
          </a:extLst>
        </xdr:cNvPr>
        <xdr:cNvPicPr>
          <a:picLocks noChangeAspect="1"/>
        </xdr:cNvPicPr>
      </xdr:nvPicPr>
      <xdr:blipFill>
        <a:blip xmlns:r="http://schemas.openxmlformats.org/officeDocument/2006/relationships" r:embed="rId1"/>
        <a:stretch>
          <a:fillRect/>
        </a:stretch>
      </xdr:blipFill>
      <xdr:spPr>
        <a:xfrm>
          <a:off x="63500" y="486834"/>
          <a:ext cx="7169517" cy="400541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95250</xdr:colOff>
      <xdr:row>22</xdr:row>
      <xdr:rowOff>105833</xdr:rowOff>
    </xdr:from>
    <xdr:to>
      <xdr:col>7</xdr:col>
      <xdr:colOff>435124</xdr:colOff>
      <xdr:row>45</xdr:row>
      <xdr:rowOff>156509</xdr:rowOff>
    </xdr:to>
    <xdr:pic>
      <xdr:nvPicPr>
        <xdr:cNvPr id="6" name="Picture 5">
          <a:extLst>
            <a:ext uri="{FF2B5EF4-FFF2-40B4-BE49-F238E27FC236}">
              <a16:creationId xmlns:a16="http://schemas.microsoft.com/office/drawing/2014/main" id="{AE8FC6A9-99DB-96E6-05F4-0DE22D011B77}"/>
            </a:ext>
          </a:extLst>
        </xdr:cNvPr>
        <xdr:cNvPicPr>
          <a:picLocks noChangeAspect="1"/>
        </xdr:cNvPicPr>
      </xdr:nvPicPr>
      <xdr:blipFill>
        <a:blip xmlns:r="http://schemas.openxmlformats.org/officeDocument/2006/relationships" r:embed="rId1"/>
        <a:stretch>
          <a:fillRect/>
        </a:stretch>
      </xdr:blipFill>
      <xdr:spPr>
        <a:xfrm>
          <a:off x="95250" y="4349750"/>
          <a:ext cx="8065707" cy="443217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76200</xdr:colOff>
      <xdr:row>10</xdr:row>
      <xdr:rowOff>76200</xdr:rowOff>
    </xdr:from>
    <xdr:to>
      <xdr:col>3</xdr:col>
      <xdr:colOff>2657475</xdr:colOff>
      <xdr:row>33</xdr:row>
      <xdr:rowOff>74529</xdr:rowOff>
    </xdr:to>
    <xdr:pic>
      <xdr:nvPicPr>
        <xdr:cNvPr id="2" name="Picture 1">
          <a:extLst>
            <a:ext uri="{FF2B5EF4-FFF2-40B4-BE49-F238E27FC236}">
              <a16:creationId xmlns:a16="http://schemas.microsoft.com/office/drawing/2014/main" id="{5D31AB63-30D9-1B24-67B2-ED8C74190DB8}"/>
            </a:ext>
          </a:extLst>
        </xdr:cNvPr>
        <xdr:cNvPicPr>
          <a:picLocks noChangeAspect="1"/>
        </xdr:cNvPicPr>
      </xdr:nvPicPr>
      <xdr:blipFill>
        <a:blip xmlns:r="http://schemas.openxmlformats.org/officeDocument/2006/relationships" r:embed="rId1"/>
        <a:stretch>
          <a:fillRect/>
        </a:stretch>
      </xdr:blipFill>
      <xdr:spPr>
        <a:xfrm>
          <a:off x="76200" y="2286000"/>
          <a:ext cx="7620000" cy="437982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84669</xdr:colOff>
      <xdr:row>22</xdr:row>
      <xdr:rowOff>179917</xdr:rowOff>
    </xdr:from>
    <xdr:to>
      <xdr:col>11</xdr:col>
      <xdr:colOff>297335</xdr:colOff>
      <xdr:row>46</xdr:row>
      <xdr:rowOff>107917</xdr:rowOff>
    </xdr:to>
    <xdr:pic>
      <xdr:nvPicPr>
        <xdr:cNvPr id="4" name="Picture 3">
          <a:extLst>
            <a:ext uri="{FF2B5EF4-FFF2-40B4-BE49-F238E27FC236}">
              <a16:creationId xmlns:a16="http://schemas.microsoft.com/office/drawing/2014/main" id="{3BBC46E1-CC9A-B9BA-86F4-EF1EABE992D7}"/>
            </a:ext>
          </a:extLst>
        </xdr:cNvPr>
        <xdr:cNvPicPr>
          <a:picLocks noChangeAspect="1"/>
        </xdr:cNvPicPr>
      </xdr:nvPicPr>
      <xdr:blipFill>
        <a:blip xmlns:r="http://schemas.openxmlformats.org/officeDocument/2006/relationships" r:embed="rId1"/>
        <a:stretch>
          <a:fillRect/>
        </a:stretch>
      </xdr:blipFill>
      <xdr:spPr>
        <a:xfrm>
          <a:off x="84669" y="4445000"/>
          <a:ext cx="7874999" cy="45000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84668</xdr:colOff>
      <xdr:row>22</xdr:row>
      <xdr:rowOff>137584</xdr:rowOff>
    </xdr:from>
    <xdr:to>
      <xdr:col>6</xdr:col>
      <xdr:colOff>372129</xdr:colOff>
      <xdr:row>45</xdr:row>
      <xdr:rowOff>76084</xdr:rowOff>
    </xdr:to>
    <xdr:pic>
      <xdr:nvPicPr>
        <xdr:cNvPr id="3" name="Picture 2">
          <a:extLst>
            <a:ext uri="{FF2B5EF4-FFF2-40B4-BE49-F238E27FC236}">
              <a16:creationId xmlns:a16="http://schemas.microsoft.com/office/drawing/2014/main" id="{EA95FCD8-64D8-530A-0FD7-22F43C766156}"/>
            </a:ext>
          </a:extLst>
        </xdr:cNvPr>
        <xdr:cNvPicPr>
          <a:picLocks noChangeAspect="1"/>
        </xdr:cNvPicPr>
      </xdr:nvPicPr>
      <xdr:blipFill>
        <a:blip xmlns:r="http://schemas.openxmlformats.org/officeDocument/2006/relationships" r:embed="rId1"/>
        <a:stretch>
          <a:fillRect/>
        </a:stretch>
      </xdr:blipFill>
      <xdr:spPr>
        <a:xfrm>
          <a:off x="84668" y="4360334"/>
          <a:ext cx="7684153" cy="43200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105834</xdr:colOff>
      <xdr:row>22</xdr:row>
      <xdr:rowOff>84667</xdr:rowOff>
    </xdr:from>
    <xdr:to>
      <xdr:col>10</xdr:col>
      <xdr:colOff>660048</xdr:colOff>
      <xdr:row>45</xdr:row>
      <xdr:rowOff>68281</xdr:rowOff>
    </xdr:to>
    <xdr:pic>
      <xdr:nvPicPr>
        <xdr:cNvPr id="3" name="Picture 2">
          <a:extLst>
            <a:ext uri="{FF2B5EF4-FFF2-40B4-BE49-F238E27FC236}">
              <a16:creationId xmlns:a16="http://schemas.microsoft.com/office/drawing/2014/main" id="{8EBF379F-6A2E-1D05-8455-6E8CA9211FBC}"/>
            </a:ext>
          </a:extLst>
        </xdr:cNvPr>
        <xdr:cNvPicPr>
          <a:picLocks noChangeAspect="1"/>
        </xdr:cNvPicPr>
      </xdr:nvPicPr>
      <xdr:blipFill>
        <a:blip xmlns:r="http://schemas.openxmlformats.org/officeDocument/2006/relationships" r:embed="rId1"/>
        <a:stretch>
          <a:fillRect/>
        </a:stretch>
      </xdr:blipFill>
      <xdr:spPr>
        <a:xfrm>
          <a:off x="105834" y="4318000"/>
          <a:ext cx="7645047" cy="436511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84667</xdr:colOff>
      <xdr:row>42</xdr:row>
      <xdr:rowOff>105833</xdr:rowOff>
    </xdr:from>
    <xdr:to>
      <xdr:col>5</xdr:col>
      <xdr:colOff>728729</xdr:colOff>
      <xdr:row>68</xdr:row>
      <xdr:rowOff>12833</xdr:rowOff>
    </xdr:to>
    <xdr:pic>
      <xdr:nvPicPr>
        <xdr:cNvPr id="3" name="Picture 2">
          <a:extLst>
            <a:ext uri="{FF2B5EF4-FFF2-40B4-BE49-F238E27FC236}">
              <a16:creationId xmlns:a16="http://schemas.microsoft.com/office/drawing/2014/main" id="{BE7E228D-50A9-67D5-EDC3-0E286231E393}"/>
            </a:ext>
          </a:extLst>
        </xdr:cNvPr>
        <xdr:cNvPicPr>
          <a:picLocks noChangeAspect="1"/>
        </xdr:cNvPicPr>
      </xdr:nvPicPr>
      <xdr:blipFill>
        <a:blip xmlns:r="http://schemas.openxmlformats.org/officeDocument/2006/relationships" r:embed="rId1"/>
        <a:stretch>
          <a:fillRect/>
        </a:stretch>
      </xdr:blipFill>
      <xdr:spPr>
        <a:xfrm>
          <a:off x="84667" y="8382000"/>
          <a:ext cx="7818504" cy="486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2</xdr:row>
      <xdr:rowOff>76200</xdr:rowOff>
    </xdr:from>
    <xdr:to>
      <xdr:col>7</xdr:col>
      <xdr:colOff>38721</xdr:colOff>
      <xdr:row>25</xdr:row>
      <xdr:rowOff>29332</xdr:rowOff>
    </xdr:to>
    <xdr:pic>
      <xdr:nvPicPr>
        <xdr:cNvPr id="2" name="Picture 1">
          <a:extLst>
            <a:ext uri="{FF2B5EF4-FFF2-40B4-BE49-F238E27FC236}">
              <a16:creationId xmlns:a16="http://schemas.microsoft.com/office/drawing/2014/main" id="{4DB3A071-C5C7-4865-640B-93E1C208ED6C}"/>
            </a:ext>
          </a:extLst>
        </xdr:cNvPr>
        <xdr:cNvPicPr>
          <a:picLocks noChangeAspect="1"/>
        </xdr:cNvPicPr>
      </xdr:nvPicPr>
      <xdr:blipFill>
        <a:blip xmlns:r="http://schemas.openxmlformats.org/officeDocument/2006/relationships" r:embed="rId1"/>
        <a:stretch>
          <a:fillRect/>
        </a:stretch>
      </xdr:blipFill>
      <xdr:spPr>
        <a:xfrm>
          <a:off x="114300" y="504825"/>
          <a:ext cx="7163421" cy="4334632"/>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74083</xdr:colOff>
      <xdr:row>48</xdr:row>
      <xdr:rowOff>74083</xdr:rowOff>
    </xdr:from>
    <xdr:to>
      <xdr:col>11</xdr:col>
      <xdr:colOff>439413</xdr:colOff>
      <xdr:row>74</xdr:row>
      <xdr:rowOff>77561</xdr:rowOff>
    </xdr:to>
    <xdr:pic>
      <xdr:nvPicPr>
        <xdr:cNvPr id="6" name="Picture 5">
          <a:extLst>
            <a:ext uri="{FF2B5EF4-FFF2-40B4-BE49-F238E27FC236}">
              <a16:creationId xmlns:a16="http://schemas.microsoft.com/office/drawing/2014/main" id="{E9CF524C-BA24-13F5-D3D5-1B2637F00020}"/>
            </a:ext>
          </a:extLst>
        </xdr:cNvPr>
        <xdr:cNvPicPr>
          <a:picLocks noChangeAspect="1"/>
        </xdr:cNvPicPr>
      </xdr:nvPicPr>
      <xdr:blipFill>
        <a:blip xmlns:r="http://schemas.openxmlformats.org/officeDocument/2006/relationships" r:embed="rId1"/>
        <a:stretch>
          <a:fillRect/>
        </a:stretch>
      </xdr:blipFill>
      <xdr:spPr>
        <a:xfrm>
          <a:off x="74083" y="9271000"/>
          <a:ext cx="9693480" cy="495647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74083</xdr:colOff>
      <xdr:row>22</xdr:row>
      <xdr:rowOff>105834</xdr:rowOff>
    </xdr:from>
    <xdr:to>
      <xdr:col>11</xdr:col>
      <xdr:colOff>354384</xdr:colOff>
      <xdr:row>41</xdr:row>
      <xdr:rowOff>34514</xdr:rowOff>
    </xdr:to>
    <xdr:pic>
      <xdr:nvPicPr>
        <xdr:cNvPr id="5" name="Picture 4">
          <a:extLst>
            <a:ext uri="{FF2B5EF4-FFF2-40B4-BE49-F238E27FC236}">
              <a16:creationId xmlns:a16="http://schemas.microsoft.com/office/drawing/2014/main" id="{00892650-1207-741E-9F91-2A84DE521FFC}"/>
            </a:ext>
          </a:extLst>
        </xdr:cNvPr>
        <xdr:cNvPicPr>
          <a:picLocks noChangeAspect="1"/>
        </xdr:cNvPicPr>
      </xdr:nvPicPr>
      <xdr:blipFill>
        <a:blip xmlns:r="http://schemas.openxmlformats.org/officeDocument/2006/relationships" r:embed="rId1"/>
        <a:stretch>
          <a:fillRect/>
        </a:stretch>
      </xdr:blipFill>
      <xdr:spPr>
        <a:xfrm>
          <a:off x="74083" y="4349751"/>
          <a:ext cx="7462151" cy="354818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105833</xdr:colOff>
      <xdr:row>2</xdr:row>
      <xdr:rowOff>148167</xdr:rowOff>
    </xdr:from>
    <xdr:to>
      <xdr:col>12</xdr:col>
      <xdr:colOff>539281</xdr:colOff>
      <xdr:row>27</xdr:row>
      <xdr:rowOff>6836</xdr:rowOff>
    </xdr:to>
    <xdr:pic>
      <xdr:nvPicPr>
        <xdr:cNvPr id="3" name="Picture 2">
          <a:extLst>
            <a:ext uri="{FF2B5EF4-FFF2-40B4-BE49-F238E27FC236}">
              <a16:creationId xmlns:a16="http://schemas.microsoft.com/office/drawing/2014/main" id="{BAAA62E6-A601-5691-102B-C3BB00393362}"/>
            </a:ext>
          </a:extLst>
        </xdr:cNvPr>
        <xdr:cNvPicPr>
          <a:picLocks noChangeAspect="1"/>
        </xdr:cNvPicPr>
      </xdr:nvPicPr>
      <xdr:blipFill>
        <a:blip xmlns:r="http://schemas.openxmlformats.org/officeDocument/2006/relationships" r:embed="rId1"/>
        <a:stretch>
          <a:fillRect/>
        </a:stretch>
      </xdr:blipFill>
      <xdr:spPr>
        <a:xfrm>
          <a:off x="105833" y="582084"/>
          <a:ext cx="7291448" cy="46211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115954</xdr:colOff>
      <xdr:row>22</xdr:row>
      <xdr:rowOff>74544</xdr:rowOff>
    </xdr:from>
    <xdr:to>
      <xdr:col>6</xdr:col>
      <xdr:colOff>939514</xdr:colOff>
      <xdr:row>44</xdr:row>
      <xdr:rowOff>59666</xdr:rowOff>
    </xdr:to>
    <xdr:pic>
      <xdr:nvPicPr>
        <xdr:cNvPr id="6" name="Picture 5">
          <a:extLst>
            <a:ext uri="{FF2B5EF4-FFF2-40B4-BE49-F238E27FC236}">
              <a16:creationId xmlns:a16="http://schemas.microsoft.com/office/drawing/2014/main" id="{D0DB081D-CFF3-39EB-6EA9-07AFD2F2B0ED}"/>
            </a:ext>
          </a:extLst>
        </xdr:cNvPr>
        <xdr:cNvPicPr>
          <a:picLocks noChangeAspect="1"/>
        </xdr:cNvPicPr>
      </xdr:nvPicPr>
      <xdr:blipFill>
        <a:blip xmlns:r="http://schemas.openxmlformats.org/officeDocument/2006/relationships" r:embed="rId1"/>
        <a:stretch>
          <a:fillRect/>
        </a:stretch>
      </xdr:blipFill>
      <xdr:spPr>
        <a:xfrm>
          <a:off x="115954" y="4315240"/>
          <a:ext cx="6919560" cy="417612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63501</xdr:colOff>
      <xdr:row>22</xdr:row>
      <xdr:rowOff>116416</xdr:rowOff>
    </xdr:from>
    <xdr:to>
      <xdr:col>6</xdr:col>
      <xdr:colOff>869950</xdr:colOff>
      <xdr:row>45</xdr:row>
      <xdr:rowOff>81733</xdr:rowOff>
    </xdr:to>
    <xdr:pic>
      <xdr:nvPicPr>
        <xdr:cNvPr id="5" name="Picture 4">
          <a:extLst>
            <a:ext uri="{FF2B5EF4-FFF2-40B4-BE49-F238E27FC236}">
              <a16:creationId xmlns:a16="http://schemas.microsoft.com/office/drawing/2014/main" id="{06CF4AD7-539F-CCF3-C095-31081A44EDF1}"/>
            </a:ext>
          </a:extLst>
        </xdr:cNvPr>
        <xdr:cNvPicPr>
          <a:picLocks noChangeAspect="1"/>
        </xdr:cNvPicPr>
      </xdr:nvPicPr>
      <xdr:blipFill>
        <a:blip xmlns:r="http://schemas.openxmlformats.org/officeDocument/2006/relationships" r:embed="rId1"/>
        <a:stretch>
          <a:fillRect/>
        </a:stretch>
      </xdr:blipFill>
      <xdr:spPr>
        <a:xfrm>
          <a:off x="63501" y="4349749"/>
          <a:ext cx="7228416" cy="43468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99331</xdr:colOff>
      <xdr:row>22</xdr:row>
      <xdr:rowOff>140154</xdr:rowOff>
    </xdr:from>
    <xdr:to>
      <xdr:col>4</xdr:col>
      <xdr:colOff>1447713</xdr:colOff>
      <xdr:row>45</xdr:row>
      <xdr:rowOff>93286</xdr:rowOff>
    </xdr:to>
    <xdr:pic>
      <xdr:nvPicPr>
        <xdr:cNvPr id="4" name="Picture 8">
          <a:extLst>
            <a:ext uri="{FF2B5EF4-FFF2-40B4-BE49-F238E27FC236}">
              <a16:creationId xmlns:a16="http://schemas.microsoft.com/office/drawing/2014/main" id="{383E6B81-A000-B17D-85CA-CB75A946ABE0}"/>
            </a:ext>
          </a:extLst>
        </xdr:cNvPr>
        <xdr:cNvPicPr>
          <a:picLocks noChangeAspect="1"/>
        </xdr:cNvPicPr>
      </xdr:nvPicPr>
      <xdr:blipFill>
        <a:blip xmlns:r="http://schemas.openxmlformats.org/officeDocument/2006/relationships" r:embed="rId1"/>
        <a:stretch>
          <a:fillRect/>
        </a:stretch>
      </xdr:blipFill>
      <xdr:spPr>
        <a:xfrm>
          <a:off x="99331" y="4780190"/>
          <a:ext cx="7196732" cy="433463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243417</xdr:colOff>
      <xdr:row>22</xdr:row>
      <xdr:rowOff>127000</xdr:rowOff>
    </xdr:from>
    <xdr:to>
      <xdr:col>6</xdr:col>
      <xdr:colOff>247676</xdr:colOff>
      <xdr:row>46</xdr:row>
      <xdr:rowOff>109209</xdr:rowOff>
    </xdr:to>
    <xdr:pic>
      <xdr:nvPicPr>
        <xdr:cNvPr id="5" name="Picture 4">
          <a:extLst>
            <a:ext uri="{FF2B5EF4-FFF2-40B4-BE49-F238E27FC236}">
              <a16:creationId xmlns:a16="http://schemas.microsoft.com/office/drawing/2014/main" id="{F8D45337-B8E3-53C3-E5DA-4384D81D2313}"/>
            </a:ext>
          </a:extLst>
        </xdr:cNvPr>
        <xdr:cNvPicPr>
          <a:picLocks noChangeAspect="1"/>
        </xdr:cNvPicPr>
      </xdr:nvPicPr>
      <xdr:blipFill>
        <a:blip xmlns:r="http://schemas.openxmlformats.org/officeDocument/2006/relationships" r:embed="rId1"/>
        <a:stretch>
          <a:fillRect/>
        </a:stretch>
      </xdr:blipFill>
      <xdr:spPr>
        <a:xfrm>
          <a:off x="243417" y="4370917"/>
          <a:ext cx="7126842" cy="475529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22</xdr:row>
      <xdr:rowOff>66675</xdr:rowOff>
    </xdr:from>
    <xdr:to>
      <xdr:col>7</xdr:col>
      <xdr:colOff>571500</xdr:colOff>
      <xdr:row>46</xdr:row>
      <xdr:rowOff>81986</xdr:rowOff>
    </xdr:to>
    <xdr:pic>
      <xdr:nvPicPr>
        <xdr:cNvPr id="5" name="Picture 4">
          <a:extLst>
            <a:ext uri="{FF2B5EF4-FFF2-40B4-BE49-F238E27FC236}">
              <a16:creationId xmlns:a16="http://schemas.microsoft.com/office/drawing/2014/main" id="{E4578A0E-1D19-7B88-3209-0A64BB7C079D}"/>
            </a:ext>
          </a:extLst>
        </xdr:cNvPr>
        <xdr:cNvPicPr>
          <a:picLocks noChangeAspect="1"/>
        </xdr:cNvPicPr>
      </xdr:nvPicPr>
      <xdr:blipFill>
        <a:blip xmlns:r="http://schemas.openxmlformats.org/officeDocument/2006/relationships" r:embed="rId1"/>
        <a:stretch>
          <a:fillRect/>
        </a:stretch>
      </xdr:blipFill>
      <xdr:spPr>
        <a:xfrm>
          <a:off x="57150" y="4305300"/>
          <a:ext cx="7010400" cy="458731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53975</xdr:colOff>
      <xdr:row>2</xdr:row>
      <xdr:rowOff>111125</xdr:rowOff>
    </xdr:from>
    <xdr:to>
      <xdr:col>7</xdr:col>
      <xdr:colOff>333849</xdr:colOff>
      <xdr:row>26</xdr:row>
      <xdr:rowOff>117871</xdr:rowOff>
    </xdr:to>
    <xdr:pic>
      <xdr:nvPicPr>
        <xdr:cNvPr id="9" name="Picture 8">
          <a:extLst>
            <a:ext uri="{FF2B5EF4-FFF2-40B4-BE49-F238E27FC236}">
              <a16:creationId xmlns:a16="http://schemas.microsoft.com/office/drawing/2014/main" id="{BA402847-1D5E-C51A-DD17-DC3716B1684C}"/>
            </a:ext>
          </a:extLst>
        </xdr:cNvPr>
        <xdr:cNvPicPr>
          <a:picLocks noChangeAspect="1"/>
        </xdr:cNvPicPr>
      </xdr:nvPicPr>
      <xdr:blipFill>
        <a:blip xmlns:r="http://schemas.openxmlformats.org/officeDocument/2006/relationships" r:embed="rId1"/>
        <a:stretch>
          <a:fillRect/>
        </a:stretch>
      </xdr:blipFill>
      <xdr:spPr>
        <a:xfrm>
          <a:off x="53975" y="545042"/>
          <a:ext cx="6957957" cy="457874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84668</xdr:colOff>
      <xdr:row>2</xdr:row>
      <xdr:rowOff>127000</xdr:rowOff>
    </xdr:from>
    <xdr:to>
      <xdr:col>12</xdr:col>
      <xdr:colOff>398543</xdr:colOff>
      <xdr:row>22</xdr:row>
      <xdr:rowOff>97000</xdr:rowOff>
    </xdr:to>
    <xdr:pic>
      <xdr:nvPicPr>
        <xdr:cNvPr id="2" name="Picture 1">
          <a:extLst>
            <a:ext uri="{FF2B5EF4-FFF2-40B4-BE49-F238E27FC236}">
              <a16:creationId xmlns:a16="http://schemas.microsoft.com/office/drawing/2014/main" id="{4EF31627-9F2D-CCA8-9FA3-0AF75BA0F821}"/>
            </a:ext>
          </a:extLst>
        </xdr:cNvPr>
        <xdr:cNvPicPr>
          <a:picLocks noChangeAspect="1"/>
        </xdr:cNvPicPr>
      </xdr:nvPicPr>
      <xdr:blipFill>
        <a:blip xmlns:r="http://schemas.openxmlformats.org/officeDocument/2006/relationships" r:embed="rId1"/>
        <a:stretch>
          <a:fillRect/>
        </a:stretch>
      </xdr:blipFill>
      <xdr:spPr>
        <a:xfrm>
          <a:off x="84668" y="560917"/>
          <a:ext cx="7171875" cy="37800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C66E7F0-3859-4C48-83B3-34BD3335568B}" name="Table18" displayName="Table18" ref="A5:C29" totalsRowShown="0" headerRowDxfId="161" dataDxfId="160">
  <tableColumns count="3">
    <tableColumn id="1" xr3:uid="{CD37952E-0C6A-4084-972B-E8F527E66387}" name="Figure number" dataDxfId="159" dataCellStyle="Hyperlink"/>
    <tableColumn id="2" xr3:uid="{6951351A-F0F4-44E8-A648-3084E3495069}" name="Figure title" dataCellStyle="Normal"/>
    <tableColumn id="3" xr3:uid="{73F92960-A7AF-4966-9D39-CF463039F382}" name="Time period" dataCellStyle="Normal"/>
  </tableColumns>
  <tableStyleInfo name="CER Table 4" showFirstColumn="1"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BE82EC9-6CBE-4264-9383-10C56806AD5E}" name="Table8" displayName="Table8" ref="A3:G22" totalsRowShown="0" headerRowDxfId="80" dataDxfId="79" dataCellStyle="Comma">
  <autoFilter ref="A3:G22" xr:uid="{EBE82EC9-6CBE-4264-9383-10C56806AD5E}"/>
  <tableColumns count="7">
    <tableColumn id="1" xr3:uid="{1B278402-4FAE-4868-AFB2-1C1BE1A0771C}" name="Year" dataDxfId="78"/>
    <tableColumn id="2" xr3:uid="{EB87D20A-A94C-4641-AB48-336354B77559}" name="Quarter" dataDxfId="77" dataCellStyle="Comma"/>
    <tableColumn id="3" xr3:uid="{E8D14E70-1A16-4E9C-8F63-9CFAF7EE07A4}" name="Voluntary" dataDxfId="76" dataCellStyle="Comma"/>
    <tableColumn id="4" xr3:uid="{BBC1677A-7DF0-4D51-9C23-45C0624A6AD3}" name="Local, state and territory" dataDxfId="75" dataCellStyle="Comma"/>
    <tableColumn id="5" xr3:uid="{FE19D724-CA03-40B8-907E-51AD5315DA92}" name="Compliance" dataDxfId="74" dataCellStyle="Comma"/>
    <tableColumn id="6" xr3:uid="{652BE21B-9CBA-402C-98AC-E8FC70461D97}" name="Other" dataDxfId="73" dataCellStyle="Comma"/>
    <tableColumn id="7" xr3:uid="{7E5B8E3D-2F39-45A3-8457-551C1EA74C82}" name="Total" dataDxfId="72" dataCellStyle="Comma"/>
  </tableColumns>
  <tableStyleInfo name="CER Table 4" showFirstColumn="1"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D993DF1-8DCD-4E94-9F47-419B20EDA48C}" name="Table14" displayName="Table14" ref="A3:I22" totalsRowShown="0" headerRowDxfId="71" dataDxfId="70" dataCellStyle="Comma">
  <autoFilter ref="A3:I22" xr:uid="{1D993DF1-8DCD-4E94-9F47-419B20EDA48C}"/>
  <tableColumns count="9">
    <tableColumn id="1" xr3:uid="{EB33922E-40F8-4EF6-B56B-2CDC402114EB}" name="Year" dataDxfId="69"/>
    <tableColumn id="2" xr3:uid="{A0A3C12B-7346-4276-B8AA-F5D17A9330FD}" name="Quarter" dataDxfId="68" dataCellStyle="Comma"/>
    <tableColumn id="3" xr3:uid="{09C96287-98F0-48BD-98CF-E21969819FA8}" name="Wind" dataDxfId="67" dataCellStyle="Comma"/>
    <tableColumn id="4" xr3:uid="{42A02176-2545-40B6-A34E-5AC706B32E8E}" name="Solar photovoltaic (PV)" dataDxfId="66" dataCellStyle="Comma"/>
    <tableColumn id="5" xr3:uid="{5D500B18-3835-4EFC-8049-5432C06C748C}" name="Biomass" dataDxfId="65" dataCellStyle="Comma"/>
    <tableColumn id="6" xr3:uid="{F7A0F464-109D-4FDB-87FC-EA6C9E09EC6D}" name="Hydroelectricity" dataDxfId="64" dataCellStyle="Comma"/>
    <tableColumn id="7" xr3:uid="{26A7D1D2-CD67-4514-BA7D-E2F52293CB5E}" name="Waste coal mine gas" dataDxfId="63" dataCellStyle="Comma"/>
    <tableColumn id="8" xr3:uid="{1EEFDAB5-BDB7-4A7B-9899-01B249163C4D}" name="Total" dataDxfId="62" dataCellStyle="Comma"/>
    <tableColumn id="9" xr3:uid="{DCC9BD35-27CB-452D-9E99-86A3EA79322C}" name="Annual total" dataDxfId="61" dataCellStyle="Comma"/>
  </tableColumns>
  <tableStyleInfo name="CER Table 4" showFirstColumn="1"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D4A5942-046E-445B-9E06-F3D4F122806E}" name="Table923" displayName="Table923" ref="A3:D10" totalsRowShown="0" headerRowDxfId="60" dataDxfId="59">
  <autoFilter ref="A3:D10" xr:uid="{8EE3BE72-3E77-4E2A-97F2-F6A15480ADDA}"/>
  <tableColumns count="4">
    <tableColumn id="1" xr3:uid="{7D2EAD7A-D9C8-4EED-BA6D-890AD1995199}" name="Year" dataDxfId="58"/>
    <tableColumn id="7" xr3:uid="{262E4C3B-4C74-49E9-AB8B-449EBBA52216}" name="Final investment decision" dataDxfId="57" dataCellStyle="Comma"/>
    <tableColumn id="9" xr3:uid="{F0DD5D44-7337-428A-92F5-BA67BA4F16F4}" name="NEM wind price + LGC price" dataDxfId="56" dataCellStyle="Currency"/>
    <tableColumn id="8" xr3:uid="{DCD278AC-E0BA-43D7-8147-76CCF029BBAB}" name="NEM utility solar PV price + LGC price" dataDxfId="55" dataCellStyle="Currency"/>
  </tableColumns>
  <tableStyleInfo name="CER Table 4" showFirstColumn="1"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C304EAD-64B9-4F29-8464-1044B52BB6C8}" name="Table6" displayName="Table6" ref="A3:H22" totalsRowShown="0" headerRowDxfId="54" dataDxfId="52" headerRowBorderDxfId="53" tableBorderDxfId="51" totalsRowBorderDxfId="50" dataCellStyle="Percent">
  <autoFilter ref="A3:H22" xr:uid="{AC304EAD-64B9-4F29-8464-1044B52BB6C8}"/>
  <tableColumns count="8">
    <tableColumn id="1" xr3:uid="{823A5990-47A8-489D-91FD-C8BBFF283C52}" name="Year" dataDxfId="49"/>
    <tableColumn id="2" xr3:uid="{8A986705-8515-44B2-A3F0-D8768A024A34}" name="Quarter" dataDxfId="48"/>
    <tableColumn id="3" xr3:uid="{B29A9CF7-DCA1-4FF1-A905-ECC19CEF414A}" name="0-5 kW" dataDxfId="47" dataCellStyle="Percent"/>
    <tableColumn id="4" xr3:uid="{311A8D8E-3208-46C4-8C21-46503C6FFFA8}" name="5-10 kW" dataDxfId="46" dataCellStyle="Percent"/>
    <tableColumn id="5" xr3:uid="{C4901BB4-1751-4561-BDD4-25793DD5656C}" name="10-15 kW" dataDxfId="45" dataCellStyle="Percent"/>
    <tableColumn id="6" xr3:uid="{72710E8B-14F3-4025-8288-BC6606EA9998}" name="15-20 kW" dataDxfId="44" dataCellStyle="Percent"/>
    <tableColumn id="7" xr3:uid="{8BD25233-1102-41A6-876E-21A7E1B5118E}" name="20-50 kW" dataDxfId="43" dataCellStyle="Percent"/>
    <tableColumn id="8" xr3:uid="{02F4F52F-8BDA-49FB-9F07-7DB343B1FB36}" name="50-100 kW" dataDxfId="42" dataCellStyle="Percent"/>
  </tableColumns>
  <tableStyleInfo name="CER Table 4" showFirstColumn="1"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A175F7D-971E-42E5-B9AB-053941F1DFFE}" name="Table13" displayName="Table13" ref="A3:G22" totalsRowShown="0" headerRowDxfId="41">
  <autoFilter ref="A3:G22" xr:uid="{8A175F7D-971E-42E5-B9AB-053941F1DFFE}"/>
  <tableColumns count="7">
    <tableColumn id="1" xr3:uid="{AC3DC009-E079-485A-B23C-8C6DFFE0D59D}" name="Year" dataDxfId="40"/>
    <tableColumn id="2" xr3:uid="{A685197F-3C6A-44E8-BAB2-F16C7A60ADA6}" name="Quarter" dataDxfId="39"/>
    <tableColumn id="3" xr3:uid="{D3E4C1FB-E6CB-4B09-AC98-1EE57BE13291}" name="Installations" dataDxfId="38" dataCellStyle="Comma"/>
    <tableColumn id="4" xr3:uid="{AA4103B5-CC69-4749-9329-2482FB9D7C5B}" name="Installed capacity (MW)" dataDxfId="37" dataCellStyle="Comma"/>
    <tableColumn id="5" xr3:uid="{4272156B-C47A-4DBA-9233-CC4DFF5C8385}" name="Average system size (kW)" dataDxfId="36"/>
    <tableColumn id="6" xr3:uid="{F4EFD91B-0AE6-4944-891D-1B71B61689F4}" name="Annual total installations" dataDxfId="35" dataCellStyle="Comma"/>
    <tableColumn id="7" xr3:uid="{F9A2AB29-628E-472D-A00A-87F6CB4A9939}" name="Annual total capacity (MW)" dataDxfId="34" dataCellStyle="Comma"/>
  </tableColumns>
  <tableStyleInfo name="CER Table 4" showFirstColumn="1"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CA7C888-C3F5-41B7-AFB0-2C6B3EAC2F02}" name="Table92" displayName="Table92" ref="A3:K22" totalsRowShown="0" headerRowDxfId="33" dataDxfId="32">
  <autoFilter ref="A3:K22" xr:uid="{8EE3BE72-3E77-4E2A-97F2-F6A15480ADDA}"/>
  <tableColumns count="11">
    <tableColumn id="1" xr3:uid="{2F5E2F88-C591-4BA2-B6F6-9B424766C84C}" name="Year" dataDxfId="31"/>
    <tableColumn id="2" xr3:uid="{7556FA92-0ABF-4C2D-AEF8-A36AEE81B12E}" name="Quarter" dataDxfId="30"/>
    <tableColumn id="11" xr3:uid="{621B1E47-6054-4323-AF14-8CC6A733096A}" name="ACT" dataDxfId="29" dataCellStyle="Comma"/>
    <tableColumn id="7" xr3:uid="{B187D56D-595E-4463-8708-4DFF669DB4B2}" name="NSW" dataDxfId="28" dataCellStyle="Comma"/>
    <tableColumn id="10" xr3:uid="{72F2F8DC-7F9F-4626-A771-C739802EA3A9}" name="NT" dataDxfId="27" dataCellStyle="Comma"/>
    <tableColumn id="9" xr3:uid="{2A9FA13D-E4D9-4AE7-BE09-4694A4BA48B6}" name="QLD" dataDxfId="26" dataCellStyle="Comma"/>
    <tableColumn id="8" xr3:uid="{DDB48023-0C5F-4E2F-BB1D-D12E331207D7}" name="SA" dataDxfId="25" dataCellStyle="Comma"/>
    <tableColumn id="6" xr3:uid="{E9507BB3-EB7B-4F58-B52A-03BF49390652}" name="TAS" dataDxfId="24" dataCellStyle="Comma"/>
    <tableColumn id="5" xr3:uid="{F724A4C9-DB32-4CD5-8D7C-A35EF4B43609}" name="VIC" dataDxfId="23" dataCellStyle="Comma"/>
    <tableColumn id="3" xr3:uid="{C356AAA6-659C-4FDF-86A7-51B074F657BD}" name="WA" dataDxfId="22" dataCellStyle="Comma"/>
    <tableColumn id="4" xr3:uid="{06BEFCB4-2792-49CD-85A1-E9107678970F}" name="Annual total" dataDxfId="21" dataCellStyle="Comma"/>
  </tableColumns>
  <tableStyleInfo name="CER Table 4" showFirstColumn="1"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9EDCF51-7928-4A05-ADF0-70435E798DA3}" name="Table16610" displayName="Table16610" ref="A3:E42" totalsRowShown="0" headerRowDxfId="20" dataDxfId="18" headerRowBorderDxfId="19">
  <autoFilter ref="A3:E42" xr:uid="{C9EDCF51-7928-4A05-ADF0-70435E798DA3}"/>
  <tableColumns count="5">
    <tableColumn id="1" xr3:uid="{A8C5383A-3B55-48C8-BBC0-C1585004D16B}" name="Month" dataDxfId="17"/>
    <tableColumn id="2" xr3:uid="{746A28A9-8E05-42BE-B395-AF1C972E3898}" name="Week" dataDxfId="16" totalsRowDxfId="15" totalsRowCellStyle="Comma"/>
    <tableColumn id="7" xr3:uid="{CC12D6C4-0222-4077-BCF0-409EEF15E16F}" name="Weekly STC supply" dataDxfId="14" dataCellStyle="Comma" totalsRowCellStyle="Comma"/>
    <tableColumn id="3" xr3:uid="{B0B5DEAE-E3DD-4CF0-9505-8F75553ED5FA}" name="Required weekly supply for STP" dataDxfId="13" dataCellStyle="Comma" totalsRowCellStyle="Comma"/>
    <tableColumn id="6" xr3:uid="{F536D4B0-FF38-4139-AC22-8F60BFB64C79}" name="Weekly STC supply as a proportion of required supply" dataDxfId="12" dataCellStyle="Percent" totalsRowCellStyle="Comma">
      <calculatedColumnFormula>C4/D4</calculatedColumnFormula>
    </tableColumn>
  </tableColumns>
  <tableStyleInfo name="CER Table 4" showFirstColumn="1"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4E9D159-8448-40C5-B535-26951FB6339F}" name="Table12" displayName="Table12" ref="A3:E48" totalsRowShown="0" headerRowDxfId="11">
  <autoFilter ref="A3:E48" xr:uid="{D4E9D159-8448-40C5-B535-26951FB6339F}"/>
  <tableColumns count="5">
    <tableColumn id="1" xr3:uid="{336F056A-0557-4F32-9CDB-DA440831D4C1}" name="Year" dataDxfId="10"/>
    <tableColumn id="2" xr3:uid="{C5A96C67-4B43-47DC-9643-CE9B54BB085C}" name="Month" dataDxfId="9"/>
    <tableColumn id="3" xr3:uid="{2458B305-A242-4200-AB0C-FC94FCB94000}" name="STCs transacted" dataDxfId="8" dataCellStyle="Comma"/>
    <tableColumn id="4" xr3:uid="{9D535031-64DF-43F4-9363-71D3CF67CE8F}" name="Number of transactions" dataDxfId="7" dataCellStyle="Comma"/>
    <tableColumn id="5" xr3:uid="{0542F39A-C9C1-4BB3-BEF6-D4C2CCA844EE}" name="Annual total STCs transacted" dataDxfId="6" dataCellStyle="Comma"/>
  </tableColumns>
  <tableStyleInfo name="CER Table 4" showFirstColumn="1"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EE3BE72-3E77-4E2A-97F2-F6A15480ADDA}" name="Table9" displayName="Table9" ref="A3:D22" totalsRowShown="0" headerRowDxfId="5" dataDxfId="4">
  <autoFilter ref="A3:D22" xr:uid="{8EE3BE72-3E77-4E2A-97F2-F6A15480ADDA}"/>
  <tableColumns count="4">
    <tableColumn id="1" xr3:uid="{0CAF1929-E542-4DFC-B784-1F4C2B61A4BB}" name="Year" dataDxfId="3"/>
    <tableColumn id="2" xr3:uid="{19C0C675-DF56-4C3B-A1C5-C97724B632AB}" name="Quarter" dataDxfId="2"/>
    <tableColumn id="3" xr3:uid="{4E6FEA1B-AA79-40B4-9396-3752559FEC5C}" name="STC supply" dataDxfId="1"/>
    <tableColumn id="4" xr3:uid="{9D0913A8-300D-4260-B7C5-B81C52EAF7C2}" name="Annual total" dataDxfId="0" dataCellStyle="Comma"/>
  </tableColumns>
  <tableStyleInfo name="CER Table 4"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818840B1-A543-4030-8825-774B1F909014}" name="Table21" displayName="Table21" ref="A2:C3" totalsRowShown="0" headerRowDxfId="158" dataDxfId="157">
  <tableColumns count="3">
    <tableColumn id="1" xr3:uid="{DC0ABEA4-7ABC-4C59-BC82-5BE1C1369DFB}" name="Version" dataDxfId="156"/>
    <tableColumn id="2" xr3:uid="{88D93114-80E7-4359-9925-F0D62E6A8E4C}" name="Date" dataDxfId="155"/>
    <tableColumn id="3" xr3:uid="{451E6CF8-1237-4BDE-9445-60E3F16148A0}" name="Changes" dataDxfId="154"/>
  </tableColumns>
  <tableStyleInfo name="CER Table 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B3F9DABE-07A0-439F-A450-979051A65FFA}" name="Table19" displayName="Table19" ref="A3:K22" totalsRowShown="0" headerRowDxfId="153" dataDxfId="152" dataCellStyle="Comma">
  <autoFilter ref="A3:K22" xr:uid="{B3F9DABE-07A0-439F-A450-979051A65FFA}"/>
  <tableColumns count="11">
    <tableColumn id="1" xr3:uid="{D42728EA-15D3-4116-AD67-A3B80D541899}" name="Year" dataDxfId="151"/>
    <tableColumn id="2" xr3:uid="{0367AD84-AFA0-49D0-84E1-BD9E950E3D40}" name="Quarter" dataDxfId="150"/>
    <tableColumn id="3" xr3:uid="{28FCB728-F0F7-4840-B0A8-6C18063ADC5E}" name="Vegetation" dataDxfId="149" dataCellStyle="Comma"/>
    <tableColumn id="4" xr3:uid="{4E21520A-D14C-442B-A99F-692E860182E8}" name="Waste" dataDxfId="148" dataCellStyle="Comma"/>
    <tableColumn id="5" xr3:uid="{377A9CB1-3B97-44BB-94E4-18CDB46BB9B1}" name="Savanna fire management" dataDxfId="147" dataCellStyle="Comma"/>
    <tableColumn id="6" xr3:uid="{83E0D17F-515A-4B14-9FB2-D35D49B00B41}" name="Energy efficiency" dataDxfId="146" dataCellStyle="Comma"/>
    <tableColumn id="7" xr3:uid="{A28AE257-E5BC-4DE8-A924-295DBB91705E}" name="Industrial fugitives" dataDxfId="145" dataCellStyle="Comma"/>
    <tableColumn id="8" xr3:uid="{DAF5AA85-30AE-428D-AF5F-A5757CD9A5E3}" name="Agriculture" dataDxfId="144" dataCellStyle="Comma"/>
    <tableColumn id="9" xr3:uid="{814933F5-C3DA-4039-93F5-FB3106F105A0}" name="Transport" dataDxfId="143" dataCellStyle="Comma"/>
    <tableColumn id="10" xr3:uid="{FBEB0105-1D7C-4CA7-A1EA-D2F359314A22}" name="Total" dataDxfId="142" dataCellStyle="Comma"/>
    <tableColumn id="11" xr3:uid="{1DCAC6A0-09C3-4272-AD28-1E78F31499A5}" name="Annual total" dataDxfId="141" dataCellStyle="Comma"/>
  </tableColumns>
  <tableStyleInfo name="CER Table 4"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B2100AC-D769-47DE-B23E-DDF903D36501}" name="Table17" displayName="Table17" ref="A3:N22" totalsRowShown="0" headerRowDxfId="140" dataDxfId="139" dataCellStyle="Comma">
  <autoFilter ref="A3:N22" xr:uid="{2B2100AC-D769-47DE-B23E-DDF903D36501}"/>
  <tableColumns count="14">
    <tableColumn id="1" xr3:uid="{D17DD726-CCF8-416F-8D40-484AD0AF8092}" name="Year" dataDxfId="138"/>
    <tableColumn id="2" xr3:uid="{B999FE4A-83DD-4C68-A77C-899AEFA61DEC}" name="Quarter" dataDxfId="137" dataCellStyle="Comma"/>
    <tableColumn id="3" xr3:uid="{BDE17E38-5F28-4F1D-ABE8-F3F5F20FD17D}" name="Vegetation" dataDxfId="136" dataCellStyle="Comma"/>
    <tableColumn id="4" xr3:uid="{767B1ED1-29EC-4C54-BE13-280800CF1BF8}" name="Agriculture - soil carbon" dataDxfId="135" dataCellStyle="Comma"/>
    <tableColumn id="5" xr3:uid="{5F08E7E4-A5EC-4DCC-B846-E3A96B2C5D48}" name="Agriculture - other" dataDxfId="134" dataCellStyle="Comma"/>
    <tableColumn id="6" xr3:uid="{BF6D3F72-E23B-47BB-B277-E015CB7E9B4E}" name="Carbon capture" dataDxfId="133" dataCellStyle="Comma"/>
    <tableColumn id="7" xr3:uid="{2766AAC5-BD65-4D13-9B2B-9CFF7E924A0B}" name="Energy efficiency" dataDxfId="132" dataCellStyle="Comma"/>
    <tableColumn id="8" xr3:uid="{DD43887D-440E-4F9C-87B7-154A123900D5}" name="Facilities" dataDxfId="131" dataCellStyle="Comma"/>
    <tableColumn id="9" xr3:uid="{6F4031BD-1949-4247-A525-E89BF8C28917}" name="Industrial fugitives" dataDxfId="130" dataCellStyle="Comma"/>
    <tableColumn id="10" xr3:uid="{37EF9288-9FEC-41B1-ACCE-61FBAA489570}" name="Savanna fire management" dataDxfId="129" dataCellStyle="Comma"/>
    <tableColumn id="11" xr3:uid="{088520ED-1E65-44DA-9CCB-41D3C1964CE2}" name="Transport" dataDxfId="128" dataCellStyle="Comma"/>
    <tableColumn id="12" xr3:uid="{72841176-AF30-4D94-8585-DDA2BCE7A040}" name="Waste" dataDxfId="127" dataCellStyle="Comma"/>
    <tableColumn id="13" xr3:uid="{DCCF3A72-90C4-448A-BE33-E5F8696A6921}" name="Total" dataDxfId="126" dataCellStyle="Comma"/>
    <tableColumn id="14" xr3:uid="{9F334E62-11D0-4120-8F2E-EDA0C424AE70}" name="Annual total" dataDxfId="125" dataCellStyle="Comma"/>
  </tableColumns>
  <tableStyleInfo name="CER Table 4"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BD478A4-AB5C-4E22-BF13-BDE2F1B8261D}" name="Table3" displayName="Table3" ref="B3:G22" totalsRowShown="0" headerRowDxfId="124" dataDxfId="123">
  <autoFilter ref="B3:G22" xr:uid="{BBD478A4-AB5C-4E22-BF13-BDE2F1B8261D}"/>
  <tableColumns count="6">
    <tableColumn id="1" xr3:uid="{DE15973B-0FD0-47BD-B8B0-07BA26BE9352}" name="Quarter" dataDxfId="122"/>
    <tableColumn id="2" xr3:uid="{C63C9410-963A-45AE-89FF-B03D7C78EB3D}" name="Project proponent holdings _x000a_(millions of ACCUs)" dataDxfId="121" dataCellStyle="Comma"/>
    <tableColumn id="3" xr3:uid="{6A298C08-CE16-474E-B1F8-00C0CF281CF7}" name="Business and government enterprise holdings (millions of ACCUs)" dataDxfId="120" dataCellStyle="Comma"/>
    <tableColumn id="4" xr3:uid="{695967B6-1071-461C-A612-30A3EFAA78F4}" name="Intermediary holdings _x000a_(millions of ACCUs)" dataDxfId="119" dataCellStyle="Comma"/>
    <tableColumn id="6" xr3:uid="{606D915A-54D2-498E-AAA0-05EAFE03A348}" name="Safeguard holdings_x000a_(millions of ACCUs)" dataDxfId="118"/>
    <tableColumn id="5" xr3:uid="{A4966CCB-ADD6-4ADC-9F61-333C95E1D823}" name="Total holdings_x000a_(millions of ACCUs)" dataDxfId="117" dataCellStyle="Comma"/>
  </tableColumns>
  <tableStyleInfo name="CER Table 4"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ED9AFAF-FBE4-4A18-9265-06F22E287485}" name="Table23" displayName="Table23" ref="A49:E52" totalsRowShown="0" headerRowDxfId="116" dataDxfId="115">
  <tableColumns count="5">
    <tableColumn id="1" xr3:uid="{3918A9C9-99B2-4197-A480-A68BD8CD9711}" name="Category" dataDxfId="114"/>
    <tableColumn id="2" xr3:uid="{D33FE5FD-4365-4C9F-9CFF-5B86D841B77B}" name="Project proponent" dataDxfId="113"/>
    <tableColumn id="3" xr3:uid="{56A497D2-0C37-43A1-8308-45A54AC345E0}" name="Business and government enterprise" dataDxfId="112"/>
    <tableColumn id="4" xr3:uid="{93A4740F-99C0-4866-9742-1F6726225A83}" name="Intermediary" dataDxfId="111"/>
    <tableColumn id="5" xr3:uid="{E5F5BAFE-6325-4026-9332-B455054C5BDE}" name="Safeguard" dataDxfId="110"/>
  </tableColumns>
  <tableStyleInfo name="CER Table 4"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6DBBE37-6287-4F68-B331-DB84145F3985}" name="Table4" displayName="Table4" ref="A3:G22" totalsRowShown="0" headerRowDxfId="109" dataDxfId="108" dataCellStyle="Comma">
  <autoFilter ref="A3:G22" xr:uid="{C6DBBE37-6287-4F68-B331-DB84145F3985}"/>
  <tableColumns count="7">
    <tableColumn id="1" xr3:uid="{33357DD2-799C-487A-9FC3-E390DD48310D}" name="Year" dataDxfId="107"/>
    <tableColumn id="2" xr3:uid="{64290402-9501-4691-B44B-74C6A3628FD3}" name="Quarter" dataDxfId="106" dataCellStyle="Comma"/>
    <tableColumn id="4" xr3:uid="{8B12F8AF-FC9A-4363-8178-4CCE8CFA9AF3}" name="Voluntary" dataDxfId="105" dataCellStyle="Comma"/>
    <tableColumn id="3" xr3:uid="{0E02DDF6-5D9A-4505-93F7-9E9AB17DD7D6}" name="Local, state and territory" dataDxfId="104" dataCellStyle="Comma"/>
    <tableColumn id="5" xr3:uid="{4774A73F-0556-4404-81D2-3FBEB48A4A69}" name="Compliance" dataDxfId="103" dataCellStyle="Comma"/>
    <tableColumn id="6" xr3:uid="{0B0ABC43-A40E-49C8-A1B7-FA0389D74074}" name="Other" dataDxfId="102" dataCellStyle="Comma"/>
    <tableColumn id="7" xr3:uid="{8074D789-ECBE-4E1F-8767-133F8322233B}" name="Total" dataDxfId="101" dataCellStyle="Comma"/>
  </tableColumns>
  <tableStyleInfo name="CER Table 4"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A1A5EAE-8F74-46C4-9400-88AE8E66384A}" name="Table7" displayName="Table7" ref="A3:K22" totalsRowShown="0" headerRowDxfId="100" dataDxfId="99">
  <autoFilter ref="A3:K22" xr:uid="{8A1A5EAE-8F74-46C4-9400-88AE8E66384A}"/>
  <tableColumns count="11">
    <tableColumn id="1" xr3:uid="{74EA069C-7223-4D9F-AEDE-621BC62AA578}" name="Year" dataDxfId="98"/>
    <tableColumn id="2" xr3:uid="{4C17024C-5175-452B-B22D-C4583B260985}" name="Quarter" dataDxfId="97"/>
    <tableColumn id="3" xr3:uid="{E8AB3846-BA29-4393-A3D3-DFA23DA68A45}" name="Savanna fire management" dataDxfId="96" dataCellStyle="Comma"/>
    <tableColumn id="4" xr3:uid="{9120B055-50AD-4B08-9337-863BAAA6AB2B}" name="Vegetation" dataDxfId="95" dataCellStyle="Comma"/>
    <tableColumn id="5" xr3:uid="{14C2C4A0-A5DF-41E1-BF70-8A565D55D21B}" name="Waste" dataDxfId="94" dataCellStyle="Comma"/>
    <tableColumn id="6" xr3:uid="{6D368575-E45B-42E3-A837-E6BE47D87982}" name="Agriculture" dataDxfId="93" dataCellStyle="Comma"/>
    <tableColumn id="7" xr3:uid="{2D6D7BBE-FF63-4838-9909-7B22769C9687}" name="Transport" dataDxfId="92" dataCellStyle="Comma"/>
    <tableColumn id="8" xr3:uid="{4DC4F74A-8531-40E0-B34A-55E8F0C66FFE}" name="Energy efficiency" dataDxfId="91"/>
    <tableColumn id="11" xr3:uid="{EC4BEF56-AA62-4DA7-A2A5-E1EDAFD27A5B}" name="Industrial fugitives" dataDxfId="90" dataCellStyle="Comma"/>
    <tableColumn id="9" xr3:uid="{665CBD99-8C30-4A73-899F-A7A8D8D4D91C}" name="Total" dataDxfId="89" dataCellStyle="Comma"/>
    <tableColumn id="10" xr3:uid="{2D053CC0-6723-4FB8-9C7D-77BBBE49D647}" name="Annual total" dataDxfId="88" dataCellStyle="Comma"/>
  </tableColumns>
  <tableStyleInfo name="CER Table 4" showFirstColumn="1"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91A3B14-3DA1-4BCA-A828-449459041880}" name="Table15" displayName="Table15" ref="A3:E34" totalsRowShown="0" headerRowDxfId="87" dataDxfId="86">
  <autoFilter ref="A3:E34" xr:uid="{291A3B14-3DA1-4BCA-A828-449459041880}"/>
  <tableColumns count="5">
    <tableColumn id="1" xr3:uid="{BF2A8088-415F-400F-8019-73262C003DAA}" name="Year" dataDxfId="85"/>
    <tableColumn id="2" xr3:uid="{C5F06A5A-425D-450C-8BE3-14068F282B2D}" name="Quarter" dataDxfId="84" dataCellStyle="Comma"/>
    <tableColumn id="3" xr3:uid="{08B2AEB4-936E-457B-932F-AA8208386A81}" name="Final investment decision capacity (MW)" dataDxfId="83" dataCellStyle="Comma"/>
    <tableColumn id="4" xr3:uid="{595DCDA2-3375-4F43-A52D-936D4B365935}" name="Four quarter rolling average (MW)" dataDxfId="82" dataCellStyle="Comma"/>
    <tableColumn id="6" xr3:uid="{85E46835-1F14-4DD0-8E0B-8AA699A1A67A}" name="Annual total capacity (MW)" dataDxfId="81" dataCellStyle="Comma"/>
  </tableColumns>
  <tableStyleInfo name="CER Table 4" showFirstColumn="1" showLastColumn="0" showRowStripes="1" showColumnStripes="0"/>
</table>
</file>

<file path=xl/theme/theme1.xml><?xml version="1.0" encoding="utf-8"?>
<a:theme xmlns:a="http://schemas.openxmlformats.org/drawingml/2006/main" name="CER 2022 Corrected">
  <a:themeElements>
    <a:clrScheme name="Custom 2">
      <a:dk1>
        <a:sysClr val="windowText" lastClr="000000"/>
      </a:dk1>
      <a:lt1>
        <a:sysClr val="window" lastClr="FFFFFF"/>
      </a:lt1>
      <a:dk2>
        <a:srgbClr val="454743"/>
      </a:dk2>
      <a:lt2>
        <a:srgbClr val="E8E8E8"/>
      </a:lt2>
      <a:accent1>
        <a:srgbClr val="006C93"/>
      </a:accent1>
      <a:accent2>
        <a:srgbClr val="FCBA5C"/>
      </a:accent2>
      <a:accent3>
        <a:srgbClr val="9FB76F"/>
      </a:accent3>
      <a:accent4>
        <a:srgbClr val="4FC2CC"/>
      </a:accent4>
      <a:accent5>
        <a:srgbClr val="C34D33"/>
      </a:accent5>
      <a:accent6>
        <a:srgbClr val="969696"/>
      </a:accent6>
      <a:hlink>
        <a:srgbClr val="00516E"/>
      </a:hlink>
      <a:folHlink>
        <a:srgbClr val="747474"/>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CER-updated fonts and colours" id="{D0ED4916-A0D3-4FB3-9E63-AD9D1DD4368E}" vid="{A1269B48-6600-4777-8E01-42A1278B1AAE}"/>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leanenergyregulator.gov.au/About/Pages/Glossary.aspx" TargetMode="External"/><Relationship Id="rId1" Type="http://schemas.openxmlformats.org/officeDocument/2006/relationships/hyperlink" Target="https://www-default.cleanenergyregulator.gov.au/About/Pages/Glossary.aspx" TargetMode="External"/><Relationship Id="rId4"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table" Target="../tables/table6.xml"/></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B242C-B9CB-4769-8DEB-F4D06437E0D5}">
  <sheetPr codeName="Sheet1"/>
  <dimension ref="A1"/>
  <sheetViews>
    <sheetView showGridLines="0" tabSelected="1" zoomScaleNormal="100" workbookViewId="0"/>
  </sheetViews>
  <sheetFormatPr defaultColWidth="8.5546875" defaultRowHeight="11.4" x14ac:dyDescent="0.2"/>
  <cols>
    <col min="1" max="16384" width="8.5546875" style="49"/>
  </cols>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73F05-C554-4475-9966-B9937D7041EC}">
  <sheetPr codeName="Sheet5"/>
  <dimension ref="A1:X77"/>
  <sheetViews>
    <sheetView showGridLines="0" zoomScaleNormal="100" workbookViewId="0">
      <selection sqref="A1:H1"/>
    </sheetView>
  </sheetViews>
  <sheetFormatPr defaultColWidth="8.5546875" defaultRowHeight="14.4" x14ac:dyDescent="0.3"/>
  <cols>
    <col min="1" max="2" width="10.5546875" customWidth="1"/>
    <col min="3" max="4" width="10.5546875" bestFit="1" customWidth="1"/>
    <col min="5" max="5" width="23.5546875" bestFit="1" customWidth="1"/>
    <col min="6" max="7" width="17" bestFit="1" customWidth="1"/>
    <col min="8" max="8" width="10.44140625" bestFit="1" customWidth="1"/>
    <col min="9" max="9" width="9.44140625" bestFit="1" customWidth="1"/>
    <col min="10" max="10" width="11.44140625" bestFit="1" customWidth="1"/>
    <col min="11" max="12" width="10.5546875" bestFit="1" customWidth="1"/>
    <col min="13" max="20" width="11.109375" customWidth="1"/>
    <col min="21" max="21" width="20.6640625" customWidth="1"/>
  </cols>
  <sheetData>
    <row r="1" spans="1:8" x14ac:dyDescent="0.3">
      <c r="A1" s="148" t="s">
        <v>21</v>
      </c>
      <c r="B1" s="148"/>
      <c r="C1" s="148"/>
      <c r="D1" s="148"/>
      <c r="E1" s="148"/>
      <c r="F1" s="148"/>
      <c r="G1" s="148"/>
      <c r="H1" s="148"/>
    </row>
    <row r="2" spans="1:8" ht="39" customHeight="1" x14ac:dyDescent="0.35">
      <c r="A2" s="147" t="s">
        <v>177</v>
      </c>
      <c r="B2" s="147"/>
      <c r="C2" s="147"/>
      <c r="D2" s="147"/>
      <c r="E2" s="147"/>
      <c r="F2" s="147"/>
      <c r="G2" s="147"/>
      <c r="H2" s="147"/>
    </row>
    <row r="3" spans="1:8" x14ac:dyDescent="0.3">
      <c r="A3" s="26"/>
    </row>
    <row r="5" spans="1:8" x14ac:dyDescent="0.3">
      <c r="A5" s="26"/>
      <c r="B5" s="26"/>
      <c r="C5" s="26"/>
      <c r="D5" s="26"/>
      <c r="E5" s="26"/>
      <c r="F5" s="26"/>
      <c r="G5" s="26"/>
    </row>
    <row r="6" spans="1:8" x14ac:dyDescent="0.3">
      <c r="A6" s="26"/>
      <c r="B6" s="26"/>
      <c r="C6" s="26"/>
      <c r="D6" s="26"/>
      <c r="E6" s="26"/>
      <c r="F6" s="26"/>
      <c r="G6" s="26"/>
    </row>
    <row r="7" spans="1:8" x14ac:dyDescent="0.3">
      <c r="A7" s="26"/>
      <c r="B7" s="26"/>
      <c r="C7" s="26"/>
      <c r="D7" s="26"/>
      <c r="E7" s="26"/>
      <c r="F7" s="26"/>
      <c r="G7" s="26"/>
    </row>
    <row r="8" spans="1:8" x14ac:dyDescent="0.3">
      <c r="A8" s="26"/>
      <c r="B8" s="26"/>
      <c r="C8" s="26"/>
      <c r="D8" s="26"/>
      <c r="E8" s="26"/>
      <c r="F8" s="26"/>
      <c r="G8" s="26"/>
    </row>
    <row r="9" spans="1:8" x14ac:dyDescent="0.3">
      <c r="A9" s="26"/>
      <c r="B9" s="26"/>
      <c r="C9" s="26"/>
      <c r="D9" s="26"/>
      <c r="E9" s="26"/>
      <c r="F9" s="26"/>
      <c r="G9" s="26"/>
    </row>
    <row r="10" spans="1:8" x14ac:dyDescent="0.3">
      <c r="A10" s="26"/>
      <c r="B10" s="26"/>
      <c r="C10" s="26"/>
      <c r="D10" s="26"/>
      <c r="E10" s="26"/>
      <c r="F10" s="26"/>
      <c r="G10" s="26"/>
    </row>
    <row r="11" spans="1:8" x14ac:dyDescent="0.3">
      <c r="A11" s="26"/>
      <c r="B11" s="26"/>
      <c r="C11" s="26"/>
      <c r="D11" s="26"/>
      <c r="E11" s="26"/>
      <c r="F11" s="26"/>
      <c r="G11" s="26"/>
    </row>
    <row r="12" spans="1:8" x14ac:dyDescent="0.3">
      <c r="A12" s="26"/>
      <c r="B12" s="26"/>
      <c r="C12" s="26"/>
      <c r="D12" s="26"/>
      <c r="E12" s="26"/>
      <c r="F12" s="26"/>
      <c r="G12" s="26"/>
    </row>
    <row r="13" spans="1:8" x14ac:dyDescent="0.3">
      <c r="A13" s="26"/>
      <c r="B13" s="26"/>
      <c r="C13" s="26"/>
      <c r="D13" s="26"/>
      <c r="E13" s="26"/>
      <c r="F13" s="26"/>
      <c r="G13" s="26"/>
    </row>
    <row r="14" spans="1:8" x14ac:dyDescent="0.3">
      <c r="A14" s="26"/>
      <c r="B14" s="26"/>
      <c r="C14" s="26"/>
      <c r="D14" s="26"/>
      <c r="E14" s="26"/>
      <c r="F14" s="26"/>
      <c r="G14" s="26"/>
    </row>
    <row r="15" spans="1:8" x14ac:dyDescent="0.3">
      <c r="A15" s="26"/>
      <c r="B15" s="26"/>
      <c r="C15" s="26"/>
      <c r="D15" s="26"/>
      <c r="E15" s="26"/>
      <c r="F15" s="26"/>
      <c r="G15" s="26"/>
    </row>
    <row r="16" spans="1:8" x14ac:dyDescent="0.3">
      <c r="A16" s="26"/>
      <c r="B16" s="26"/>
      <c r="C16" s="26"/>
      <c r="D16" s="26"/>
      <c r="E16" s="26"/>
      <c r="F16" s="26"/>
      <c r="G16" s="26"/>
    </row>
    <row r="17" spans="1:9" x14ac:dyDescent="0.3">
      <c r="A17" s="26"/>
      <c r="B17" s="26"/>
      <c r="C17" s="26"/>
      <c r="D17" s="26"/>
      <c r="E17" s="26"/>
      <c r="F17" s="26"/>
      <c r="G17" s="26"/>
    </row>
    <row r="18" spans="1:9" x14ac:dyDescent="0.3">
      <c r="A18" s="26"/>
      <c r="B18" s="26"/>
      <c r="C18" s="26"/>
      <c r="D18" s="26"/>
      <c r="E18" s="26"/>
      <c r="F18" s="26"/>
      <c r="G18" s="26"/>
    </row>
    <row r="19" spans="1:9" x14ac:dyDescent="0.3">
      <c r="A19" s="26"/>
      <c r="B19" s="26"/>
      <c r="C19" s="26"/>
      <c r="D19" s="26"/>
      <c r="E19" s="26"/>
      <c r="F19" s="26"/>
      <c r="G19" s="26"/>
    </row>
    <row r="20" spans="1:9" x14ac:dyDescent="0.3">
      <c r="A20" s="26"/>
      <c r="B20" s="26"/>
      <c r="C20" s="26"/>
      <c r="D20" s="26"/>
      <c r="E20" s="26"/>
      <c r="F20" s="26"/>
      <c r="G20" s="26"/>
    </row>
    <row r="21" spans="1:9" x14ac:dyDescent="0.3">
      <c r="A21" s="26"/>
      <c r="B21" s="26"/>
      <c r="C21" s="26"/>
      <c r="D21" s="26"/>
      <c r="E21" s="26"/>
      <c r="F21" s="26"/>
      <c r="G21" s="26"/>
    </row>
    <row r="22" spans="1:9" x14ac:dyDescent="0.3">
      <c r="A22" s="26"/>
      <c r="B22" s="26"/>
      <c r="C22" s="26"/>
      <c r="D22" s="26"/>
      <c r="E22" s="26"/>
      <c r="F22" s="26"/>
      <c r="G22" s="26"/>
    </row>
    <row r="23" spans="1:9" x14ac:dyDescent="0.3">
      <c r="A23" s="26"/>
      <c r="B23" s="26"/>
      <c r="C23" s="26"/>
      <c r="D23" s="26"/>
      <c r="E23" s="26"/>
      <c r="F23" s="26"/>
      <c r="G23" s="26"/>
    </row>
    <row r="24" spans="1:9" x14ac:dyDescent="0.3">
      <c r="A24" s="26"/>
      <c r="B24" s="26"/>
      <c r="C24" s="26"/>
      <c r="D24" s="26"/>
      <c r="E24" s="26"/>
      <c r="F24" s="26"/>
      <c r="G24" s="26"/>
    </row>
    <row r="25" spans="1:9" x14ac:dyDescent="0.3">
      <c r="A25" s="26"/>
      <c r="B25" s="26"/>
      <c r="C25" s="26"/>
      <c r="D25" s="26"/>
      <c r="E25" s="26"/>
      <c r="F25" s="26"/>
      <c r="G25" s="26"/>
    </row>
    <row r="26" spans="1:9" x14ac:dyDescent="0.3">
      <c r="A26" s="26"/>
      <c r="B26" s="26"/>
      <c r="C26" s="26"/>
      <c r="D26" s="26"/>
      <c r="E26" s="26"/>
      <c r="F26" s="26"/>
      <c r="G26" s="26"/>
    </row>
    <row r="27" spans="1:9" x14ac:dyDescent="0.3">
      <c r="A27" s="26"/>
      <c r="B27" s="26"/>
      <c r="C27" s="26"/>
      <c r="D27" s="26"/>
      <c r="E27" s="26"/>
      <c r="F27" s="26"/>
      <c r="G27" s="26"/>
    </row>
    <row r="28" spans="1:9" x14ac:dyDescent="0.3">
      <c r="A28" s="9"/>
      <c r="B28" s="9"/>
      <c r="C28" s="9"/>
      <c r="D28" s="9"/>
      <c r="E28" s="9"/>
      <c r="F28" s="9"/>
      <c r="G28" s="9"/>
    </row>
    <row r="29" spans="1:9" ht="38.25" customHeight="1" x14ac:dyDescent="0.3">
      <c r="A29" s="146" t="s">
        <v>178</v>
      </c>
      <c r="B29" s="146"/>
      <c r="C29" s="146"/>
      <c r="D29" s="146"/>
      <c r="E29" s="146"/>
      <c r="F29" s="146"/>
      <c r="G29" s="146"/>
      <c r="H29" s="146"/>
      <c r="I29" s="9"/>
    </row>
    <row r="30" spans="1:9" ht="33" customHeight="1" x14ac:dyDescent="0.3">
      <c r="A30" s="146" t="s">
        <v>92</v>
      </c>
      <c r="B30" s="146"/>
      <c r="C30" s="146"/>
      <c r="D30" s="146"/>
      <c r="E30" s="146"/>
      <c r="F30" s="146"/>
      <c r="G30" s="146"/>
      <c r="H30" s="146"/>
      <c r="I30" s="9"/>
    </row>
    <row r="31" spans="1:9" x14ac:dyDescent="0.3">
      <c r="A31" s="9"/>
      <c r="B31" s="9"/>
      <c r="C31" s="9"/>
      <c r="D31" s="9"/>
      <c r="E31" s="9"/>
      <c r="F31" s="9"/>
      <c r="G31" s="9"/>
      <c r="H31" s="9"/>
      <c r="I31" s="9"/>
    </row>
    <row r="32" spans="1:9" x14ac:dyDescent="0.3">
      <c r="B32" s="9"/>
      <c r="C32" s="9"/>
      <c r="D32" s="9"/>
      <c r="E32" s="9"/>
      <c r="F32" s="9"/>
      <c r="G32" s="9"/>
      <c r="H32" s="9"/>
      <c r="I32" s="9"/>
    </row>
    <row r="33" spans="1:24" x14ac:dyDescent="0.3">
      <c r="A33" s="9"/>
      <c r="B33" s="9"/>
      <c r="C33" s="9"/>
      <c r="D33" s="9"/>
      <c r="E33" s="9"/>
      <c r="F33" s="9"/>
      <c r="G33" s="9"/>
      <c r="H33" s="9"/>
      <c r="I33" s="9"/>
    </row>
    <row r="34" spans="1:24" x14ac:dyDescent="0.3">
      <c r="A34" s="9"/>
      <c r="B34" s="9"/>
      <c r="C34" s="9"/>
      <c r="D34" s="9"/>
      <c r="E34" s="9"/>
      <c r="F34" s="9"/>
      <c r="G34" s="9"/>
      <c r="H34" s="9"/>
      <c r="I34" s="9"/>
    </row>
    <row r="45" spans="1:24" x14ac:dyDescent="0.3">
      <c r="P45" s="162"/>
      <c r="R45" s="112"/>
      <c r="S45" s="112"/>
      <c r="T45" s="112"/>
      <c r="U45" s="112"/>
      <c r="V45" s="112"/>
      <c r="W45" s="112"/>
      <c r="X45" s="112"/>
    </row>
    <row r="46" spans="1:24" x14ac:dyDescent="0.3">
      <c r="P46" s="162"/>
      <c r="R46" s="112"/>
      <c r="S46" s="112"/>
      <c r="T46" s="112"/>
      <c r="U46" s="112"/>
      <c r="V46" s="112"/>
      <c r="W46" s="112"/>
      <c r="X46" s="112"/>
    </row>
    <row r="47" spans="1:24" x14ac:dyDescent="0.3">
      <c r="P47" s="162"/>
      <c r="R47" s="112"/>
      <c r="S47" s="112"/>
      <c r="T47" s="112"/>
      <c r="U47" s="112"/>
      <c r="V47" s="112"/>
      <c r="W47" s="112"/>
      <c r="X47" s="112"/>
    </row>
    <row r="48" spans="1:24" x14ac:dyDescent="0.3">
      <c r="P48" s="162"/>
      <c r="R48" s="112"/>
      <c r="S48" s="112"/>
      <c r="T48" s="112"/>
      <c r="U48" s="112"/>
      <c r="V48" s="112"/>
      <c r="W48" s="112"/>
      <c r="X48" s="112"/>
    </row>
    <row r="49" spans="16:24" x14ac:dyDescent="0.3">
      <c r="P49" s="162"/>
      <c r="R49" s="112"/>
      <c r="S49" s="112"/>
      <c r="T49" s="112"/>
      <c r="U49" s="112"/>
      <c r="V49" s="112"/>
      <c r="W49" s="112"/>
      <c r="X49" s="112"/>
    </row>
    <row r="50" spans="16:24" x14ac:dyDescent="0.3">
      <c r="P50" s="162"/>
      <c r="R50" s="112"/>
      <c r="S50" s="112"/>
      <c r="T50" s="112"/>
      <c r="U50" s="112"/>
      <c r="V50" s="112"/>
      <c r="W50" s="112"/>
      <c r="X50" s="112"/>
    </row>
    <row r="51" spans="16:24" x14ac:dyDescent="0.3">
      <c r="P51" s="162"/>
      <c r="R51" s="112"/>
      <c r="S51" s="112"/>
      <c r="T51" s="112"/>
      <c r="U51" s="112"/>
      <c r="V51" s="112"/>
      <c r="W51" s="112"/>
      <c r="X51" s="112"/>
    </row>
    <row r="52" spans="16:24" x14ac:dyDescent="0.3">
      <c r="P52" s="162"/>
      <c r="R52" s="112"/>
      <c r="S52" s="112"/>
      <c r="T52" s="112"/>
      <c r="U52" s="112"/>
      <c r="V52" s="112"/>
      <c r="W52" s="112"/>
      <c r="X52" s="112"/>
    </row>
    <row r="53" spans="16:24" x14ac:dyDescent="0.3">
      <c r="P53" s="162"/>
      <c r="R53" s="112"/>
      <c r="S53" s="112"/>
      <c r="T53" s="112"/>
      <c r="U53" s="112"/>
      <c r="V53" s="112"/>
      <c r="W53" s="112"/>
      <c r="X53" s="112"/>
    </row>
    <row r="54" spans="16:24" x14ac:dyDescent="0.3">
      <c r="P54" s="162"/>
      <c r="R54" s="112"/>
      <c r="S54" s="112"/>
      <c r="T54" s="112"/>
      <c r="U54" s="112"/>
      <c r="V54" s="112"/>
      <c r="W54" s="112"/>
      <c r="X54" s="112"/>
    </row>
    <row r="55" spans="16:24" x14ac:dyDescent="0.3">
      <c r="P55" s="162"/>
      <c r="R55" s="112"/>
      <c r="S55" s="112"/>
      <c r="T55" s="112"/>
      <c r="U55" s="112"/>
      <c r="V55" s="112"/>
      <c r="W55" s="112"/>
      <c r="X55" s="112"/>
    </row>
    <row r="56" spans="16:24" x14ac:dyDescent="0.3">
      <c r="P56" s="162"/>
      <c r="R56" s="112"/>
      <c r="S56" s="112"/>
      <c r="T56" s="112"/>
      <c r="U56" s="112"/>
      <c r="V56" s="112"/>
      <c r="W56" s="112"/>
      <c r="X56" s="112"/>
    </row>
    <row r="57" spans="16:24" x14ac:dyDescent="0.3">
      <c r="P57" s="162"/>
      <c r="R57" s="112"/>
      <c r="S57" s="112"/>
      <c r="T57" s="112"/>
      <c r="U57" s="112"/>
      <c r="V57" s="112"/>
      <c r="W57" s="112"/>
      <c r="X57" s="112"/>
    </row>
    <row r="58" spans="16:24" x14ac:dyDescent="0.3">
      <c r="P58" s="162"/>
      <c r="R58" s="112"/>
      <c r="S58" s="112"/>
      <c r="T58" s="112"/>
      <c r="U58" s="112"/>
      <c r="V58" s="112"/>
      <c r="W58" s="112"/>
      <c r="X58" s="112"/>
    </row>
    <row r="59" spans="16:24" x14ac:dyDescent="0.3">
      <c r="P59" s="162"/>
      <c r="R59" s="112"/>
      <c r="S59" s="112"/>
      <c r="T59" s="112"/>
      <c r="U59" s="112"/>
      <c r="V59" s="112"/>
      <c r="W59" s="112"/>
      <c r="X59" s="112"/>
    </row>
    <row r="60" spans="16:24" x14ac:dyDescent="0.3">
      <c r="P60" s="162"/>
      <c r="R60" s="112"/>
      <c r="S60" s="112"/>
      <c r="T60" s="112"/>
      <c r="U60" s="112"/>
      <c r="V60" s="112"/>
      <c r="W60" s="112"/>
      <c r="X60" s="112"/>
    </row>
    <row r="61" spans="16:24" x14ac:dyDescent="0.3">
      <c r="P61" s="162"/>
      <c r="R61" s="112"/>
      <c r="S61" s="112"/>
      <c r="T61" s="112"/>
      <c r="U61" s="112"/>
      <c r="V61" s="112"/>
      <c r="W61" s="112"/>
      <c r="X61" s="112"/>
    </row>
    <row r="62" spans="16:24" x14ac:dyDescent="0.3">
      <c r="P62" s="162"/>
      <c r="R62" s="112"/>
      <c r="S62" s="112"/>
      <c r="T62" s="112"/>
      <c r="U62" s="112"/>
      <c r="V62" s="112"/>
      <c r="W62" s="112"/>
      <c r="X62" s="112"/>
    </row>
    <row r="63" spans="16:24" ht="39.75" customHeight="1" x14ac:dyDescent="0.3">
      <c r="P63" s="162"/>
      <c r="R63" s="112"/>
      <c r="S63" s="112"/>
      <c r="T63" s="112"/>
      <c r="U63" s="112"/>
      <c r="V63" s="112"/>
      <c r="W63" s="112"/>
      <c r="X63" s="112"/>
    </row>
    <row r="64" spans="16:24" ht="37.5" customHeight="1" x14ac:dyDescent="0.3">
      <c r="P64" s="162"/>
      <c r="R64" s="112"/>
      <c r="S64" s="112"/>
      <c r="T64" s="112"/>
      <c r="U64" s="112"/>
      <c r="V64" s="112"/>
      <c r="W64" s="112"/>
      <c r="X64" s="112"/>
    </row>
    <row r="65" spans="16:24" x14ac:dyDescent="0.3">
      <c r="P65" s="162"/>
      <c r="R65" s="112"/>
      <c r="S65" s="112"/>
      <c r="T65" s="112"/>
      <c r="U65" s="112"/>
      <c r="V65" s="112"/>
      <c r="W65" s="112"/>
      <c r="X65" s="112"/>
    </row>
    <row r="66" spans="16:24" ht="15" customHeight="1" x14ac:dyDescent="0.3">
      <c r="P66" s="162"/>
      <c r="R66" s="112"/>
      <c r="S66" s="112"/>
      <c r="T66" s="112"/>
      <c r="U66" s="112"/>
      <c r="V66" s="112"/>
      <c r="W66" s="112"/>
      <c r="X66" s="112"/>
    </row>
    <row r="67" spans="16:24" x14ac:dyDescent="0.3">
      <c r="P67" s="162"/>
      <c r="R67" s="112"/>
      <c r="S67" s="112"/>
      <c r="T67" s="112"/>
      <c r="U67" s="112"/>
      <c r="V67" s="112"/>
      <c r="W67" s="112"/>
      <c r="X67" s="112"/>
    </row>
    <row r="68" spans="16:24" x14ac:dyDescent="0.3">
      <c r="P68" s="162"/>
      <c r="R68" s="112"/>
      <c r="S68" s="112"/>
      <c r="T68" s="112"/>
      <c r="U68" s="112"/>
      <c r="V68" s="112"/>
      <c r="W68" s="112"/>
      <c r="X68" s="112"/>
    </row>
    <row r="69" spans="16:24" x14ac:dyDescent="0.3">
      <c r="P69" s="162"/>
      <c r="R69" s="112"/>
      <c r="S69" s="112"/>
      <c r="T69" s="112"/>
      <c r="U69" s="112"/>
      <c r="V69" s="112"/>
      <c r="W69" s="112"/>
      <c r="X69" s="112"/>
    </row>
    <row r="70" spans="16:24" x14ac:dyDescent="0.3">
      <c r="P70" s="162"/>
      <c r="R70" s="112"/>
      <c r="S70" s="112"/>
      <c r="T70" s="112"/>
      <c r="U70" s="112"/>
      <c r="V70" s="112"/>
      <c r="W70" s="112"/>
      <c r="X70" s="112"/>
    </row>
    <row r="71" spans="16:24" x14ac:dyDescent="0.3">
      <c r="P71" s="162"/>
      <c r="R71" s="112"/>
      <c r="S71" s="112"/>
      <c r="T71" s="112"/>
      <c r="U71" s="112"/>
      <c r="V71" s="112"/>
      <c r="W71" s="112"/>
      <c r="X71" s="112"/>
    </row>
    <row r="72" spans="16:24" x14ac:dyDescent="0.3">
      <c r="P72" s="162"/>
      <c r="R72" s="112"/>
      <c r="S72" s="112"/>
      <c r="T72" s="112"/>
      <c r="U72" s="112"/>
      <c r="V72" s="112"/>
      <c r="W72" s="112"/>
      <c r="X72" s="112"/>
    </row>
    <row r="73" spans="16:24" x14ac:dyDescent="0.3">
      <c r="P73" s="162"/>
      <c r="R73" s="112"/>
      <c r="S73" s="112"/>
      <c r="T73" s="112"/>
      <c r="U73" s="112"/>
      <c r="V73" s="112"/>
      <c r="W73" s="112"/>
      <c r="X73" s="112"/>
    </row>
    <row r="74" spans="16:24" x14ac:dyDescent="0.3">
      <c r="P74" s="162"/>
      <c r="R74" s="112"/>
      <c r="S74" s="112"/>
      <c r="T74" s="112"/>
      <c r="U74" s="112"/>
      <c r="V74" s="112"/>
      <c r="W74" s="112"/>
      <c r="X74" s="112"/>
    </row>
    <row r="75" spans="16:24" x14ac:dyDescent="0.3">
      <c r="P75" s="162"/>
      <c r="R75" s="112"/>
      <c r="S75" s="112"/>
      <c r="T75" s="112"/>
      <c r="U75" s="112"/>
      <c r="V75" s="112"/>
      <c r="W75" s="112"/>
      <c r="X75" s="112"/>
    </row>
    <row r="76" spans="16:24" x14ac:dyDescent="0.3">
      <c r="P76" s="162"/>
      <c r="R76" s="112"/>
      <c r="S76" s="112"/>
      <c r="T76" s="112"/>
      <c r="U76" s="112"/>
      <c r="V76" s="112"/>
      <c r="W76" s="112"/>
      <c r="X76" s="112"/>
    </row>
    <row r="77" spans="16:24" x14ac:dyDescent="0.3">
      <c r="P77" s="162"/>
      <c r="R77" s="112"/>
      <c r="S77" s="112"/>
      <c r="T77" s="112"/>
      <c r="U77" s="112"/>
      <c r="V77" s="112"/>
      <c r="W77" s="112"/>
      <c r="X77" s="112"/>
    </row>
  </sheetData>
  <mergeCells count="7">
    <mergeCell ref="A2:H2"/>
    <mergeCell ref="A1:H1"/>
    <mergeCell ref="P69:P77"/>
    <mergeCell ref="A29:H29"/>
    <mergeCell ref="A30:H30"/>
    <mergeCell ref="P45:P56"/>
    <mergeCell ref="P57:P68"/>
  </mergeCells>
  <phoneticPr fontId="6" type="noConversion"/>
  <hyperlinks>
    <hyperlink ref="A1" location="Contents!A1" display="Back to contents" xr:uid="{FA8DBCF3-E831-4208-88DC-C494CC508C1A}"/>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dimension ref="A1:Q539"/>
  <sheetViews>
    <sheetView showGridLines="0" zoomScaleNormal="100" workbookViewId="0">
      <selection sqref="A1:M1"/>
    </sheetView>
  </sheetViews>
  <sheetFormatPr defaultColWidth="8.5546875" defaultRowHeight="14.4" x14ac:dyDescent="0.3"/>
  <cols>
    <col min="14" max="14" width="12.5546875" customWidth="1"/>
    <col min="15" max="15" width="26.88671875" customWidth="1"/>
    <col min="16" max="16" width="11.6640625" style="1" customWidth="1"/>
    <col min="17" max="17" width="10.88671875" style="1" customWidth="1"/>
    <col min="20" max="20" width="10.44140625" bestFit="1" customWidth="1"/>
  </cols>
  <sheetData>
    <row r="1" spans="1:17" ht="15" customHeight="1" x14ac:dyDescent="0.3">
      <c r="A1" s="148" t="s">
        <v>21</v>
      </c>
      <c r="B1" s="148"/>
      <c r="C1" s="148"/>
      <c r="D1" s="148"/>
      <c r="E1" s="148"/>
      <c r="F1" s="148"/>
      <c r="G1" s="148"/>
      <c r="H1" s="148"/>
      <c r="I1" s="148"/>
      <c r="J1" s="148"/>
      <c r="K1" s="148"/>
      <c r="L1" s="148"/>
      <c r="M1" s="148"/>
      <c r="P1"/>
      <c r="Q1"/>
    </row>
    <row r="2" spans="1:17" ht="18" x14ac:dyDescent="0.3">
      <c r="A2" s="152" t="s">
        <v>195</v>
      </c>
      <c r="B2" s="152"/>
      <c r="C2" s="152"/>
      <c r="D2" s="152"/>
      <c r="E2" s="152"/>
      <c r="F2" s="152"/>
      <c r="G2" s="152"/>
      <c r="H2" s="152"/>
      <c r="I2" s="152"/>
      <c r="J2" s="152"/>
      <c r="K2" s="152"/>
      <c r="L2" s="152"/>
      <c r="M2" s="152"/>
      <c r="P2"/>
      <c r="Q2"/>
    </row>
    <row r="3" spans="1:17" x14ac:dyDescent="0.3">
      <c r="N3" s="29"/>
      <c r="P3"/>
      <c r="Q3"/>
    </row>
    <row r="4" spans="1:17" x14ac:dyDescent="0.3">
      <c r="N4" s="29"/>
      <c r="P4"/>
      <c r="Q4"/>
    </row>
    <row r="5" spans="1:17" x14ac:dyDescent="0.3">
      <c r="N5" s="29"/>
      <c r="P5"/>
      <c r="Q5"/>
    </row>
    <row r="6" spans="1:17" x14ac:dyDescent="0.3">
      <c r="N6" s="29"/>
      <c r="P6"/>
      <c r="Q6"/>
    </row>
    <row r="7" spans="1:17" x14ac:dyDescent="0.3">
      <c r="N7" s="29"/>
      <c r="P7"/>
      <c r="Q7"/>
    </row>
    <row r="8" spans="1:17" x14ac:dyDescent="0.3">
      <c r="N8" s="29"/>
      <c r="P8"/>
      <c r="Q8"/>
    </row>
    <row r="9" spans="1:17" x14ac:dyDescent="0.3">
      <c r="P9"/>
      <c r="Q9"/>
    </row>
    <row r="10" spans="1:17" x14ac:dyDescent="0.3">
      <c r="P10"/>
      <c r="Q10"/>
    </row>
    <row r="11" spans="1:17" x14ac:dyDescent="0.3">
      <c r="P11"/>
      <c r="Q11"/>
    </row>
    <row r="12" spans="1:17" x14ac:dyDescent="0.3">
      <c r="P12"/>
      <c r="Q12"/>
    </row>
    <row r="13" spans="1:17" x14ac:dyDescent="0.3">
      <c r="N13" s="29"/>
      <c r="P13"/>
      <c r="Q13"/>
    </row>
    <row r="14" spans="1:17" x14ac:dyDescent="0.3">
      <c r="N14" s="29"/>
      <c r="P14"/>
      <c r="Q14"/>
    </row>
    <row r="15" spans="1:17" x14ac:dyDescent="0.3">
      <c r="N15" s="29"/>
      <c r="P15"/>
      <c r="Q15"/>
    </row>
    <row r="16" spans="1:17" x14ac:dyDescent="0.3">
      <c r="N16" s="29"/>
      <c r="P16"/>
      <c r="Q16"/>
    </row>
    <row r="17" spans="1:17" x14ac:dyDescent="0.3">
      <c r="N17" s="29"/>
      <c r="P17"/>
      <c r="Q17"/>
    </row>
    <row r="18" spans="1:17" x14ac:dyDescent="0.3">
      <c r="N18" s="29"/>
      <c r="P18"/>
      <c r="Q18"/>
    </row>
    <row r="19" spans="1:17" x14ac:dyDescent="0.3">
      <c r="N19" s="29"/>
      <c r="P19"/>
      <c r="Q19"/>
    </row>
    <row r="20" spans="1:17" x14ac:dyDescent="0.3">
      <c r="N20" s="29"/>
      <c r="P20"/>
      <c r="Q20"/>
    </row>
    <row r="21" spans="1:17" x14ac:dyDescent="0.3">
      <c r="N21" s="29"/>
      <c r="P21"/>
      <c r="Q21"/>
    </row>
    <row r="22" spans="1:17" x14ac:dyDescent="0.3">
      <c r="P22"/>
      <c r="Q22"/>
    </row>
    <row r="23" spans="1:17" x14ac:dyDescent="0.3">
      <c r="P23"/>
      <c r="Q23"/>
    </row>
    <row r="24" spans="1:17" ht="32.25" customHeight="1" x14ac:dyDescent="0.3">
      <c r="A24" s="163" t="s">
        <v>196</v>
      </c>
      <c r="B24" s="163"/>
      <c r="C24" s="163"/>
      <c r="D24" s="163"/>
      <c r="E24" s="163"/>
      <c r="F24" s="163"/>
      <c r="G24" s="163"/>
      <c r="H24" s="163"/>
      <c r="I24" s="163"/>
      <c r="J24" s="163"/>
      <c r="K24" s="163"/>
      <c r="P24"/>
      <c r="Q24"/>
    </row>
    <row r="25" spans="1:17" ht="39" customHeight="1" x14ac:dyDescent="0.3">
      <c r="A25" s="164" t="s">
        <v>94</v>
      </c>
      <c r="B25" s="164"/>
      <c r="C25" s="164"/>
      <c r="D25" s="164"/>
      <c r="E25" s="164"/>
      <c r="F25" s="164"/>
      <c r="G25" s="164"/>
      <c r="H25" s="164"/>
      <c r="I25" s="164"/>
      <c r="J25" s="164"/>
      <c r="K25" s="164"/>
      <c r="P25"/>
      <c r="Q25"/>
    </row>
    <row r="26" spans="1:17" x14ac:dyDescent="0.3">
      <c r="P26"/>
      <c r="Q26"/>
    </row>
    <row r="27" spans="1:17" ht="14.4" customHeight="1" x14ac:dyDescent="0.3">
      <c r="B27" s="9"/>
      <c r="C27" s="9"/>
      <c r="D27" s="9"/>
      <c r="E27" s="9"/>
      <c r="F27" s="9"/>
      <c r="G27" s="9"/>
      <c r="H27" s="9"/>
      <c r="I27" s="9"/>
      <c r="J27" s="9"/>
      <c r="K27" s="9"/>
      <c r="L27" s="9"/>
      <c r="P27"/>
      <c r="Q27"/>
    </row>
    <row r="28" spans="1:17" x14ac:dyDescent="0.3">
      <c r="A28" s="9"/>
      <c r="B28" s="9"/>
      <c r="C28" s="9"/>
      <c r="D28" s="9"/>
      <c r="E28" s="9"/>
      <c r="F28" s="9"/>
      <c r="G28" s="9"/>
      <c r="H28" s="9"/>
      <c r="I28" s="9"/>
      <c r="J28" s="9"/>
      <c r="K28" s="9"/>
      <c r="L28" s="9"/>
      <c r="P28"/>
      <c r="Q28"/>
    </row>
    <row r="29" spans="1:17" x14ac:dyDescent="0.3">
      <c r="A29" s="9"/>
      <c r="B29" s="9"/>
      <c r="C29" s="9"/>
      <c r="D29" s="9"/>
      <c r="E29" s="9"/>
      <c r="F29" s="9"/>
      <c r="G29" s="9"/>
      <c r="H29" s="9"/>
      <c r="I29" s="9"/>
      <c r="J29" s="9"/>
      <c r="K29" s="9"/>
      <c r="L29" s="9"/>
      <c r="P29"/>
      <c r="Q29"/>
    </row>
    <row r="30" spans="1:17" x14ac:dyDescent="0.3">
      <c r="P30"/>
      <c r="Q30"/>
    </row>
    <row r="31" spans="1:17" x14ac:dyDescent="0.3">
      <c r="P31"/>
      <c r="Q31"/>
    </row>
    <row r="32" spans="1:17" x14ac:dyDescent="0.3">
      <c r="P32"/>
      <c r="Q32"/>
    </row>
    <row r="33" spans="16:17" x14ac:dyDescent="0.3">
      <c r="P33"/>
      <c r="Q33"/>
    </row>
    <row r="34" spans="16:17" x14ac:dyDescent="0.3">
      <c r="P34"/>
      <c r="Q34"/>
    </row>
    <row r="35" spans="16:17" x14ac:dyDescent="0.3">
      <c r="P35"/>
      <c r="Q35"/>
    </row>
    <row r="36" spans="16:17" x14ac:dyDescent="0.3">
      <c r="P36"/>
      <c r="Q36"/>
    </row>
    <row r="37" spans="16:17" x14ac:dyDescent="0.3">
      <c r="P37"/>
      <c r="Q37"/>
    </row>
    <row r="38" spans="16:17" x14ac:dyDescent="0.3">
      <c r="P38"/>
      <c r="Q38"/>
    </row>
    <row r="39" spans="16:17" x14ac:dyDescent="0.3">
      <c r="P39"/>
      <c r="Q39"/>
    </row>
    <row r="40" spans="16:17" x14ac:dyDescent="0.3">
      <c r="P40"/>
      <c r="Q40"/>
    </row>
    <row r="41" spans="16:17" x14ac:dyDescent="0.3">
      <c r="P41"/>
      <c r="Q41"/>
    </row>
    <row r="42" spans="16:17" x14ac:dyDescent="0.3">
      <c r="P42"/>
      <c r="Q42"/>
    </row>
    <row r="43" spans="16:17" x14ac:dyDescent="0.3">
      <c r="P43"/>
      <c r="Q43"/>
    </row>
    <row r="44" spans="16:17" x14ac:dyDescent="0.3">
      <c r="P44"/>
      <c r="Q44"/>
    </row>
    <row r="45" spans="16:17" x14ac:dyDescent="0.3">
      <c r="P45"/>
      <c r="Q45"/>
    </row>
    <row r="46" spans="16:17" x14ac:dyDescent="0.3">
      <c r="P46"/>
      <c r="Q46"/>
    </row>
    <row r="47" spans="16:17" x14ac:dyDescent="0.3">
      <c r="P47"/>
      <c r="Q47"/>
    </row>
    <row r="48" spans="16:17" x14ac:dyDescent="0.3">
      <c r="P48"/>
      <c r="Q48"/>
    </row>
    <row r="49" spans="16:17" x14ac:dyDescent="0.3">
      <c r="P49"/>
      <c r="Q49"/>
    </row>
    <row r="50" spans="16:17" x14ac:dyDescent="0.3">
      <c r="P50"/>
      <c r="Q50"/>
    </row>
    <row r="51" spans="16:17" x14ac:dyDescent="0.3">
      <c r="P51"/>
      <c r="Q51"/>
    </row>
    <row r="52" spans="16:17" x14ac:dyDescent="0.3">
      <c r="P52"/>
      <c r="Q52"/>
    </row>
    <row r="53" spans="16:17" x14ac:dyDescent="0.3">
      <c r="P53"/>
      <c r="Q53"/>
    </row>
    <row r="54" spans="16:17" x14ac:dyDescent="0.3">
      <c r="P54"/>
      <c r="Q54"/>
    </row>
    <row r="55" spans="16:17" x14ac:dyDescent="0.3">
      <c r="P55"/>
      <c r="Q55"/>
    </row>
    <row r="56" spans="16:17" x14ac:dyDescent="0.3">
      <c r="P56"/>
      <c r="Q56"/>
    </row>
    <row r="57" spans="16:17" x14ac:dyDescent="0.3">
      <c r="P57"/>
      <c r="Q57"/>
    </row>
    <row r="58" spans="16:17" x14ac:dyDescent="0.3">
      <c r="P58"/>
      <c r="Q58"/>
    </row>
    <row r="59" spans="16:17" x14ac:dyDescent="0.3">
      <c r="P59"/>
      <c r="Q59"/>
    </row>
    <row r="60" spans="16:17" x14ac:dyDescent="0.3">
      <c r="P60"/>
      <c r="Q60"/>
    </row>
    <row r="61" spans="16:17" x14ac:dyDescent="0.3">
      <c r="P61"/>
      <c r="Q61"/>
    </row>
    <row r="62" spans="16:17" x14ac:dyDescent="0.3">
      <c r="P62"/>
      <c r="Q62"/>
    </row>
    <row r="63" spans="16:17" x14ac:dyDescent="0.3">
      <c r="P63"/>
      <c r="Q63"/>
    </row>
    <row r="64" spans="16:17" x14ac:dyDescent="0.3">
      <c r="P64"/>
      <c r="Q64"/>
    </row>
    <row r="65" spans="16:17" x14ac:dyDescent="0.3">
      <c r="P65"/>
      <c r="Q65"/>
    </row>
    <row r="66" spans="16:17" x14ac:dyDescent="0.3">
      <c r="P66"/>
      <c r="Q66"/>
    </row>
    <row r="67" spans="16:17" x14ac:dyDescent="0.3">
      <c r="P67"/>
      <c r="Q67"/>
    </row>
    <row r="68" spans="16:17" x14ac:dyDescent="0.3">
      <c r="P68"/>
      <c r="Q68"/>
    </row>
    <row r="69" spans="16:17" x14ac:dyDescent="0.3">
      <c r="P69"/>
      <c r="Q69"/>
    </row>
    <row r="70" spans="16:17" x14ac:dyDescent="0.3">
      <c r="P70"/>
      <c r="Q70"/>
    </row>
    <row r="71" spans="16:17" x14ac:dyDescent="0.3">
      <c r="P71"/>
      <c r="Q71"/>
    </row>
    <row r="72" spans="16:17" x14ac:dyDescent="0.3">
      <c r="P72"/>
      <c r="Q72"/>
    </row>
    <row r="73" spans="16:17" x14ac:dyDescent="0.3">
      <c r="P73"/>
      <c r="Q73"/>
    </row>
    <row r="74" spans="16:17" x14ac:dyDescent="0.3">
      <c r="P74"/>
      <c r="Q74"/>
    </row>
    <row r="75" spans="16:17" x14ac:dyDescent="0.3">
      <c r="P75"/>
      <c r="Q75"/>
    </row>
    <row r="76" spans="16:17" x14ac:dyDescent="0.3">
      <c r="P76"/>
      <c r="Q76"/>
    </row>
    <row r="77" spans="16:17" x14ac:dyDescent="0.3">
      <c r="P77"/>
      <c r="Q77"/>
    </row>
    <row r="78" spans="16:17" x14ac:dyDescent="0.3">
      <c r="P78"/>
      <c r="Q78"/>
    </row>
    <row r="79" spans="16:17" x14ac:dyDescent="0.3">
      <c r="P79"/>
      <c r="Q79"/>
    </row>
    <row r="80" spans="16:17" x14ac:dyDescent="0.3">
      <c r="P80"/>
      <c r="Q80"/>
    </row>
    <row r="81" spans="16:17" x14ac:dyDescent="0.3">
      <c r="P81"/>
      <c r="Q81"/>
    </row>
    <row r="82" spans="16:17" x14ac:dyDescent="0.3">
      <c r="P82"/>
      <c r="Q82"/>
    </row>
    <row r="83" spans="16:17" x14ac:dyDescent="0.3">
      <c r="P83"/>
      <c r="Q83"/>
    </row>
    <row r="84" spans="16:17" x14ac:dyDescent="0.3">
      <c r="P84"/>
      <c r="Q84"/>
    </row>
    <row r="85" spans="16:17" x14ac:dyDescent="0.3">
      <c r="P85"/>
      <c r="Q85"/>
    </row>
    <row r="86" spans="16:17" x14ac:dyDescent="0.3">
      <c r="P86"/>
      <c r="Q86"/>
    </row>
    <row r="87" spans="16:17" x14ac:dyDescent="0.3">
      <c r="P87"/>
      <c r="Q87"/>
    </row>
    <row r="88" spans="16:17" x14ac:dyDescent="0.3">
      <c r="P88"/>
      <c r="Q88"/>
    </row>
    <row r="89" spans="16:17" x14ac:dyDescent="0.3">
      <c r="P89"/>
      <c r="Q89"/>
    </row>
    <row r="90" spans="16:17" x14ac:dyDescent="0.3">
      <c r="P90"/>
      <c r="Q90"/>
    </row>
    <row r="91" spans="16:17" x14ac:dyDescent="0.3">
      <c r="P91"/>
      <c r="Q91"/>
    </row>
    <row r="92" spans="16:17" x14ac:dyDescent="0.3">
      <c r="P92"/>
      <c r="Q92"/>
    </row>
    <row r="93" spans="16:17" x14ac:dyDescent="0.3">
      <c r="P93"/>
      <c r="Q93"/>
    </row>
    <row r="94" spans="16:17" x14ac:dyDescent="0.3">
      <c r="P94"/>
      <c r="Q94"/>
    </row>
    <row r="95" spans="16:17" x14ac:dyDescent="0.3">
      <c r="P95"/>
      <c r="Q95"/>
    </row>
    <row r="96" spans="16:17" x14ac:dyDescent="0.3">
      <c r="P96"/>
      <c r="Q96"/>
    </row>
    <row r="97" spans="16:17" x14ac:dyDescent="0.3">
      <c r="P97"/>
      <c r="Q97"/>
    </row>
    <row r="98" spans="16:17" x14ac:dyDescent="0.3">
      <c r="P98"/>
      <c r="Q98"/>
    </row>
    <row r="99" spans="16:17" x14ac:dyDescent="0.3">
      <c r="P99"/>
      <c r="Q99"/>
    </row>
    <row r="100" spans="16:17" x14ac:dyDescent="0.3">
      <c r="P100"/>
      <c r="Q100"/>
    </row>
    <row r="101" spans="16:17" x14ac:dyDescent="0.3">
      <c r="P101"/>
      <c r="Q101"/>
    </row>
    <row r="102" spans="16:17" x14ac:dyDescent="0.3">
      <c r="P102"/>
      <c r="Q102"/>
    </row>
    <row r="103" spans="16:17" x14ac:dyDescent="0.3">
      <c r="P103"/>
      <c r="Q103"/>
    </row>
    <row r="104" spans="16:17" x14ac:dyDescent="0.3">
      <c r="P104"/>
      <c r="Q104"/>
    </row>
    <row r="105" spans="16:17" x14ac:dyDescent="0.3">
      <c r="P105"/>
      <c r="Q105"/>
    </row>
    <row r="106" spans="16:17" x14ac:dyDescent="0.3">
      <c r="P106"/>
      <c r="Q106"/>
    </row>
    <row r="107" spans="16:17" x14ac:dyDescent="0.3">
      <c r="P107"/>
      <c r="Q107"/>
    </row>
    <row r="108" spans="16:17" x14ac:dyDescent="0.3">
      <c r="P108"/>
      <c r="Q108"/>
    </row>
    <row r="109" spans="16:17" x14ac:dyDescent="0.3">
      <c r="P109"/>
      <c r="Q109"/>
    </row>
    <row r="110" spans="16:17" x14ac:dyDescent="0.3">
      <c r="P110"/>
      <c r="Q110"/>
    </row>
    <row r="111" spans="16:17" x14ac:dyDescent="0.3">
      <c r="P111"/>
      <c r="Q111"/>
    </row>
    <row r="112" spans="16:17" x14ac:dyDescent="0.3">
      <c r="P112"/>
      <c r="Q112"/>
    </row>
    <row r="113" spans="16:17" x14ac:dyDescent="0.3">
      <c r="P113"/>
      <c r="Q113"/>
    </row>
    <row r="114" spans="16:17" x14ac:dyDescent="0.3">
      <c r="P114"/>
      <c r="Q114"/>
    </row>
    <row r="115" spans="16:17" x14ac:dyDescent="0.3">
      <c r="P115"/>
      <c r="Q115"/>
    </row>
    <row r="116" spans="16:17" x14ac:dyDescent="0.3">
      <c r="P116"/>
      <c r="Q116"/>
    </row>
    <row r="117" spans="16:17" x14ac:dyDescent="0.3">
      <c r="P117"/>
      <c r="Q117"/>
    </row>
    <row r="118" spans="16:17" x14ac:dyDescent="0.3">
      <c r="P118"/>
      <c r="Q118"/>
    </row>
    <row r="119" spans="16:17" x14ac:dyDescent="0.3">
      <c r="P119"/>
      <c r="Q119"/>
    </row>
    <row r="120" spans="16:17" x14ac:dyDescent="0.3">
      <c r="P120"/>
      <c r="Q120"/>
    </row>
    <row r="121" spans="16:17" x14ac:dyDescent="0.3">
      <c r="P121"/>
      <c r="Q121"/>
    </row>
    <row r="122" spans="16:17" x14ac:dyDescent="0.3">
      <c r="P122"/>
      <c r="Q122"/>
    </row>
    <row r="123" spans="16:17" x14ac:dyDescent="0.3">
      <c r="P123"/>
      <c r="Q123"/>
    </row>
    <row r="124" spans="16:17" x14ac:dyDescent="0.3">
      <c r="P124"/>
      <c r="Q124"/>
    </row>
    <row r="125" spans="16:17" x14ac:dyDescent="0.3">
      <c r="P125"/>
      <c r="Q125"/>
    </row>
    <row r="126" spans="16:17" x14ac:dyDescent="0.3">
      <c r="P126"/>
      <c r="Q126"/>
    </row>
    <row r="127" spans="16:17" x14ac:dyDescent="0.3">
      <c r="P127"/>
      <c r="Q127"/>
    </row>
    <row r="128" spans="16:17" x14ac:dyDescent="0.3">
      <c r="P128"/>
      <c r="Q128"/>
    </row>
    <row r="129" spans="16:17" x14ac:dyDescent="0.3">
      <c r="P129"/>
      <c r="Q129"/>
    </row>
    <row r="130" spans="16:17" x14ac:dyDescent="0.3">
      <c r="P130"/>
      <c r="Q130"/>
    </row>
    <row r="131" spans="16:17" x14ac:dyDescent="0.3">
      <c r="P131"/>
      <c r="Q131"/>
    </row>
    <row r="132" spans="16:17" x14ac:dyDescent="0.3">
      <c r="P132"/>
      <c r="Q132"/>
    </row>
    <row r="133" spans="16:17" x14ac:dyDescent="0.3">
      <c r="P133"/>
      <c r="Q133"/>
    </row>
    <row r="134" spans="16:17" x14ac:dyDescent="0.3">
      <c r="P134"/>
      <c r="Q134"/>
    </row>
    <row r="135" spans="16:17" x14ac:dyDescent="0.3">
      <c r="P135"/>
      <c r="Q135"/>
    </row>
    <row r="136" spans="16:17" x14ac:dyDescent="0.3">
      <c r="P136"/>
      <c r="Q136"/>
    </row>
    <row r="137" spans="16:17" x14ac:dyDescent="0.3">
      <c r="P137"/>
      <c r="Q137"/>
    </row>
    <row r="138" spans="16:17" x14ac:dyDescent="0.3">
      <c r="P138"/>
      <c r="Q138"/>
    </row>
    <row r="139" spans="16:17" x14ac:dyDescent="0.3">
      <c r="P139"/>
      <c r="Q139"/>
    </row>
    <row r="140" spans="16:17" x14ac:dyDescent="0.3">
      <c r="P140"/>
      <c r="Q140"/>
    </row>
    <row r="141" spans="16:17" x14ac:dyDescent="0.3">
      <c r="P141"/>
      <c r="Q141"/>
    </row>
    <row r="142" spans="16:17" x14ac:dyDescent="0.3">
      <c r="P142"/>
      <c r="Q142"/>
    </row>
    <row r="143" spans="16:17" x14ac:dyDescent="0.3">
      <c r="P143"/>
      <c r="Q143"/>
    </row>
    <row r="144" spans="16:17" x14ac:dyDescent="0.3">
      <c r="P144"/>
      <c r="Q144"/>
    </row>
    <row r="145" spans="16:17" x14ac:dyDescent="0.3">
      <c r="P145"/>
      <c r="Q145"/>
    </row>
    <row r="146" spans="16:17" x14ac:dyDescent="0.3">
      <c r="P146"/>
      <c r="Q146"/>
    </row>
    <row r="147" spans="16:17" x14ac:dyDescent="0.3">
      <c r="P147"/>
      <c r="Q147"/>
    </row>
    <row r="148" spans="16:17" x14ac:dyDescent="0.3">
      <c r="P148"/>
      <c r="Q148"/>
    </row>
    <row r="149" spans="16:17" x14ac:dyDescent="0.3">
      <c r="P149"/>
      <c r="Q149"/>
    </row>
    <row r="150" spans="16:17" x14ac:dyDescent="0.3">
      <c r="P150"/>
      <c r="Q150"/>
    </row>
    <row r="151" spans="16:17" x14ac:dyDescent="0.3">
      <c r="P151"/>
      <c r="Q151"/>
    </row>
    <row r="152" spans="16:17" x14ac:dyDescent="0.3">
      <c r="P152"/>
      <c r="Q152"/>
    </row>
    <row r="153" spans="16:17" x14ac:dyDescent="0.3">
      <c r="P153"/>
      <c r="Q153"/>
    </row>
    <row r="154" spans="16:17" x14ac:dyDescent="0.3">
      <c r="P154"/>
      <c r="Q154"/>
    </row>
    <row r="155" spans="16:17" x14ac:dyDescent="0.3">
      <c r="P155"/>
      <c r="Q155"/>
    </row>
    <row r="156" spans="16:17" x14ac:dyDescent="0.3">
      <c r="P156"/>
      <c r="Q156"/>
    </row>
    <row r="157" spans="16:17" x14ac:dyDescent="0.3">
      <c r="P157"/>
      <c r="Q157"/>
    </row>
    <row r="158" spans="16:17" x14ac:dyDescent="0.3">
      <c r="P158"/>
      <c r="Q158"/>
    </row>
    <row r="159" spans="16:17" x14ac:dyDescent="0.3">
      <c r="P159"/>
      <c r="Q159"/>
    </row>
    <row r="160" spans="16:17" x14ac:dyDescent="0.3">
      <c r="P160"/>
      <c r="Q160"/>
    </row>
    <row r="161" spans="16:17" x14ac:dyDescent="0.3">
      <c r="P161"/>
      <c r="Q161"/>
    </row>
    <row r="162" spans="16:17" x14ac:dyDescent="0.3">
      <c r="P162"/>
      <c r="Q162"/>
    </row>
    <row r="163" spans="16:17" x14ac:dyDescent="0.3">
      <c r="P163"/>
      <c r="Q163"/>
    </row>
    <row r="164" spans="16:17" x14ac:dyDescent="0.3">
      <c r="P164"/>
      <c r="Q164"/>
    </row>
    <row r="165" spans="16:17" x14ac:dyDescent="0.3">
      <c r="P165"/>
      <c r="Q165"/>
    </row>
    <row r="166" spans="16:17" x14ac:dyDescent="0.3">
      <c r="P166"/>
      <c r="Q166"/>
    </row>
    <row r="167" spans="16:17" x14ac:dyDescent="0.3">
      <c r="P167"/>
      <c r="Q167"/>
    </row>
    <row r="168" spans="16:17" x14ac:dyDescent="0.3">
      <c r="P168"/>
      <c r="Q168"/>
    </row>
    <row r="169" spans="16:17" x14ac:dyDescent="0.3">
      <c r="P169"/>
      <c r="Q169"/>
    </row>
    <row r="170" spans="16:17" x14ac:dyDescent="0.3">
      <c r="P170"/>
      <c r="Q170"/>
    </row>
    <row r="171" spans="16:17" x14ac:dyDescent="0.3">
      <c r="P171"/>
      <c r="Q171"/>
    </row>
    <row r="172" spans="16:17" x14ac:dyDescent="0.3">
      <c r="P172"/>
      <c r="Q172"/>
    </row>
    <row r="173" spans="16:17" x14ac:dyDescent="0.3">
      <c r="P173"/>
      <c r="Q173"/>
    </row>
    <row r="174" spans="16:17" x14ac:dyDescent="0.3">
      <c r="P174"/>
      <c r="Q174"/>
    </row>
    <row r="175" spans="16:17" x14ac:dyDescent="0.3">
      <c r="P175"/>
      <c r="Q175"/>
    </row>
    <row r="176" spans="16:17" x14ac:dyDescent="0.3">
      <c r="P176"/>
      <c r="Q176"/>
    </row>
    <row r="177" spans="16:17" x14ac:dyDescent="0.3">
      <c r="P177"/>
      <c r="Q177"/>
    </row>
    <row r="178" spans="16:17" x14ac:dyDescent="0.3">
      <c r="P178"/>
      <c r="Q178"/>
    </row>
    <row r="179" spans="16:17" x14ac:dyDescent="0.3">
      <c r="P179"/>
      <c r="Q179"/>
    </row>
    <row r="180" spans="16:17" x14ac:dyDescent="0.3">
      <c r="P180"/>
      <c r="Q180"/>
    </row>
    <row r="181" spans="16:17" x14ac:dyDescent="0.3">
      <c r="P181"/>
      <c r="Q181"/>
    </row>
    <row r="182" spans="16:17" x14ac:dyDescent="0.3">
      <c r="P182"/>
      <c r="Q182"/>
    </row>
    <row r="183" spans="16:17" x14ac:dyDescent="0.3">
      <c r="P183"/>
      <c r="Q183"/>
    </row>
    <row r="184" spans="16:17" x14ac:dyDescent="0.3">
      <c r="P184"/>
      <c r="Q184"/>
    </row>
    <row r="185" spans="16:17" x14ac:dyDescent="0.3">
      <c r="P185"/>
      <c r="Q185"/>
    </row>
    <row r="186" spans="16:17" x14ac:dyDescent="0.3">
      <c r="P186"/>
      <c r="Q186"/>
    </row>
    <row r="187" spans="16:17" x14ac:dyDescent="0.3">
      <c r="P187"/>
      <c r="Q187"/>
    </row>
    <row r="188" spans="16:17" x14ac:dyDescent="0.3">
      <c r="P188"/>
      <c r="Q188"/>
    </row>
    <row r="189" spans="16:17" x14ac:dyDescent="0.3">
      <c r="P189"/>
      <c r="Q189"/>
    </row>
    <row r="190" spans="16:17" x14ac:dyDescent="0.3">
      <c r="P190"/>
      <c r="Q190"/>
    </row>
    <row r="191" spans="16:17" x14ac:dyDescent="0.3">
      <c r="P191"/>
      <c r="Q191"/>
    </row>
    <row r="192" spans="16:17" x14ac:dyDescent="0.3">
      <c r="P192"/>
      <c r="Q192"/>
    </row>
    <row r="193" spans="16:17" x14ac:dyDescent="0.3">
      <c r="P193"/>
      <c r="Q193"/>
    </row>
    <row r="194" spans="16:17" x14ac:dyDescent="0.3">
      <c r="P194"/>
      <c r="Q194"/>
    </row>
    <row r="195" spans="16:17" x14ac:dyDescent="0.3">
      <c r="P195"/>
      <c r="Q195"/>
    </row>
    <row r="196" spans="16:17" x14ac:dyDescent="0.3">
      <c r="P196"/>
      <c r="Q196"/>
    </row>
    <row r="197" spans="16:17" x14ac:dyDescent="0.3">
      <c r="P197"/>
      <c r="Q197"/>
    </row>
    <row r="198" spans="16:17" x14ac:dyDescent="0.3">
      <c r="P198"/>
      <c r="Q198"/>
    </row>
    <row r="199" spans="16:17" x14ac:dyDescent="0.3">
      <c r="P199"/>
      <c r="Q199"/>
    </row>
    <row r="200" spans="16:17" x14ac:dyDescent="0.3">
      <c r="P200"/>
      <c r="Q200"/>
    </row>
    <row r="201" spans="16:17" x14ac:dyDescent="0.3">
      <c r="P201"/>
      <c r="Q201"/>
    </row>
    <row r="202" spans="16:17" x14ac:dyDescent="0.3">
      <c r="P202"/>
      <c r="Q202"/>
    </row>
    <row r="203" spans="16:17" x14ac:dyDescent="0.3">
      <c r="P203"/>
      <c r="Q203"/>
    </row>
    <row r="204" spans="16:17" x14ac:dyDescent="0.3">
      <c r="P204"/>
      <c r="Q204"/>
    </row>
    <row r="205" spans="16:17" x14ac:dyDescent="0.3">
      <c r="P205"/>
      <c r="Q205"/>
    </row>
    <row r="206" spans="16:17" x14ac:dyDescent="0.3">
      <c r="P206"/>
      <c r="Q206"/>
    </row>
    <row r="207" spans="16:17" x14ac:dyDescent="0.3">
      <c r="P207"/>
      <c r="Q207"/>
    </row>
    <row r="208" spans="16:17" x14ac:dyDescent="0.3">
      <c r="P208"/>
      <c r="Q208"/>
    </row>
    <row r="209" spans="16:17" x14ac:dyDescent="0.3">
      <c r="P209"/>
      <c r="Q209"/>
    </row>
    <row r="210" spans="16:17" x14ac:dyDescent="0.3">
      <c r="P210"/>
      <c r="Q210"/>
    </row>
    <row r="211" spans="16:17" x14ac:dyDescent="0.3">
      <c r="P211"/>
      <c r="Q211"/>
    </row>
    <row r="212" spans="16:17" x14ac:dyDescent="0.3">
      <c r="P212"/>
      <c r="Q212"/>
    </row>
    <row r="213" spans="16:17" x14ac:dyDescent="0.3">
      <c r="P213"/>
      <c r="Q213"/>
    </row>
    <row r="214" spans="16:17" x14ac:dyDescent="0.3">
      <c r="P214"/>
      <c r="Q214"/>
    </row>
    <row r="215" spans="16:17" x14ac:dyDescent="0.3">
      <c r="P215"/>
      <c r="Q215"/>
    </row>
    <row r="216" spans="16:17" x14ac:dyDescent="0.3">
      <c r="P216"/>
      <c r="Q216"/>
    </row>
    <row r="217" spans="16:17" x14ac:dyDescent="0.3">
      <c r="P217"/>
      <c r="Q217"/>
    </row>
    <row r="218" spans="16:17" x14ac:dyDescent="0.3">
      <c r="P218"/>
      <c r="Q218"/>
    </row>
    <row r="219" spans="16:17" x14ac:dyDescent="0.3">
      <c r="P219"/>
      <c r="Q219"/>
    </row>
    <row r="220" spans="16:17" x14ac:dyDescent="0.3">
      <c r="P220"/>
      <c r="Q220"/>
    </row>
    <row r="221" spans="16:17" x14ac:dyDescent="0.3">
      <c r="P221"/>
      <c r="Q221"/>
    </row>
    <row r="222" spans="16:17" x14ac:dyDescent="0.3">
      <c r="P222"/>
      <c r="Q222"/>
    </row>
    <row r="223" spans="16:17" x14ac:dyDescent="0.3">
      <c r="P223"/>
      <c r="Q223"/>
    </row>
    <row r="224" spans="16:17" x14ac:dyDescent="0.3">
      <c r="P224"/>
      <c r="Q224"/>
    </row>
    <row r="225" spans="16:17" x14ac:dyDescent="0.3">
      <c r="P225"/>
      <c r="Q225"/>
    </row>
    <row r="226" spans="16:17" x14ac:dyDescent="0.3">
      <c r="P226"/>
      <c r="Q226"/>
    </row>
    <row r="227" spans="16:17" x14ac:dyDescent="0.3">
      <c r="P227"/>
      <c r="Q227"/>
    </row>
    <row r="228" spans="16:17" x14ac:dyDescent="0.3">
      <c r="P228"/>
      <c r="Q228"/>
    </row>
    <row r="229" spans="16:17" x14ac:dyDescent="0.3">
      <c r="P229"/>
      <c r="Q229"/>
    </row>
    <row r="230" spans="16:17" x14ac:dyDescent="0.3">
      <c r="P230"/>
      <c r="Q230"/>
    </row>
    <row r="231" spans="16:17" x14ac:dyDescent="0.3">
      <c r="P231"/>
      <c r="Q231"/>
    </row>
    <row r="232" spans="16:17" x14ac:dyDescent="0.3">
      <c r="P232"/>
      <c r="Q232"/>
    </row>
    <row r="233" spans="16:17" x14ac:dyDescent="0.3">
      <c r="P233"/>
      <c r="Q233"/>
    </row>
    <row r="234" spans="16:17" x14ac:dyDescent="0.3">
      <c r="P234"/>
      <c r="Q234"/>
    </row>
    <row r="235" spans="16:17" x14ac:dyDescent="0.3">
      <c r="P235"/>
      <c r="Q235"/>
    </row>
    <row r="236" spans="16:17" x14ac:dyDescent="0.3">
      <c r="P236"/>
      <c r="Q236"/>
    </row>
    <row r="237" spans="16:17" x14ac:dyDescent="0.3">
      <c r="P237"/>
      <c r="Q237"/>
    </row>
    <row r="238" spans="16:17" x14ac:dyDescent="0.3">
      <c r="P238"/>
      <c r="Q238"/>
    </row>
    <row r="239" spans="16:17" x14ac:dyDescent="0.3">
      <c r="P239"/>
      <c r="Q239"/>
    </row>
    <row r="240" spans="16:17" x14ac:dyDescent="0.3">
      <c r="P240"/>
      <c r="Q240"/>
    </row>
    <row r="241" spans="16:17" x14ac:dyDescent="0.3">
      <c r="P241"/>
      <c r="Q241"/>
    </row>
    <row r="242" spans="16:17" x14ac:dyDescent="0.3">
      <c r="P242"/>
      <c r="Q242"/>
    </row>
    <row r="243" spans="16:17" x14ac:dyDescent="0.3">
      <c r="P243"/>
      <c r="Q243"/>
    </row>
    <row r="244" spans="16:17" x14ac:dyDescent="0.3">
      <c r="P244"/>
      <c r="Q244"/>
    </row>
    <row r="245" spans="16:17" x14ac:dyDescent="0.3">
      <c r="P245"/>
      <c r="Q245"/>
    </row>
    <row r="246" spans="16:17" x14ac:dyDescent="0.3">
      <c r="P246"/>
      <c r="Q246"/>
    </row>
    <row r="247" spans="16:17" x14ac:dyDescent="0.3">
      <c r="P247"/>
      <c r="Q247"/>
    </row>
    <row r="248" spans="16:17" x14ac:dyDescent="0.3">
      <c r="P248"/>
      <c r="Q248"/>
    </row>
    <row r="249" spans="16:17" x14ac:dyDescent="0.3">
      <c r="P249"/>
      <c r="Q249"/>
    </row>
    <row r="250" spans="16:17" x14ac:dyDescent="0.3">
      <c r="P250"/>
      <c r="Q250"/>
    </row>
    <row r="251" spans="16:17" x14ac:dyDescent="0.3">
      <c r="P251"/>
      <c r="Q251"/>
    </row>
    <row r="252" spans="16:17" x14ac:dyDescent="0.3">
      <c r="P252"/>
      <c r="Q252"/>
    </row>
    <row r="253" spans="16:17" x14ac:dyDescent="0.3">
      <c r="P253"/>
      <c r="Q253"/>
    </row>
    <row r="254" spans="16:17" x14ac:dyDescent="0.3">
      <c r="P254"/>
      <c r="Q254"/>
    </row>
    <row r="255" spans="16:17" x14ac:dyDescent="0.3">
      <c r="P255"/>
      <c r="Q255"/>
    </row>
    <row r="256" spans="16:17" x14ac:dyDescent="0.3">
      <c r="P256"/>
      <c r="Q256"/>
    </row>
    <row r="257" spans="16:17" x14ac:dyDescent="0.3">
      <c r="P257"/>
      <c r="Q257"/>
    </row>
    <row r="258" spans="16:17" x14ac:dyDescent="0.3">
      <c r="P258"/>
      <c r="Q258"/>
    </row>
    <row r="259" spans="16:17" x14ac:dyDescent="0.3">
      <c r="P259"/>
      <c r="Q259"/>
    </row>
    <row r="260" spans="16:17" x14ac:dyDescent="0.3">
      <c r="P260"/>
      <c r="Q260"/>
    </row>
    <row r="261" spans="16:17" x14ac:dyDescent="0.3">
      <c r="P261"/>
      <c r="Q261"/>
    </row>
    <row r="262" spans="16:17" x14ac:dyDescent="0.3">
      <c r="P262"/>
      <c r="Q262"/>
    </row>
    <row r="263" spans="16:17" x14ac:dyDescent="0.3">
      <c r="P263"/>
      <c r="Q263"/>
    </row>
    <row r="264" spans="16:17" x14ac:dyDescent="0.3">
      <c r="P264"/>
      <c r="Q264"/>
    </row>
    <row r="265" spans="16:17" x14ac:dyDescent="0.3">
      <c r="P265"/>
      <c r="Q265"/>
    </row>
    <row r="266" spans="16:17" x14ac:dyDescent="0.3">
      <c r="P266"/>
      <c r="Q266"/>
    </row>
    <row r="267" spans="16:17" x14ac:dyDescent="0.3">
      <c r="P267"/>
      <c r="Q267"/>
    </row>
    <row r="268" spans="16:17" x14ac:dyDescent="0.3">
      <c r="P268"/>
      <c r="Q268"/>
    </row>
    <row r="269" spans="16:17" x14ac:dyDescent="0.3">
      <c r="P269"/>
      <c r="Q269"/>
    </row>
    <row r="270" spans="16:17" x14ac:dyDescent="0.3">
      <c r="P270"/>
      <c r="Q270"/>
    </row>
    <row r="271" spans="16:17" x14ac:dyDescent="0.3">
      <c r="P271"/>
      <c r="Q271"/>
    </row>
    <row r="272" spans="16:17" x14ac:dyDescent="0.3">
      <c r="P272"/>
      <c r="Q272"/>
    </row>
    <row r="273" spans="16:17" x14ac:dyDescent="0.3">
      <c r="P273"/>
      <c r="Q273"/>
    </row>
    <row r="274" spans="16:17" x14ac:dyDescent="0.3">
      <c r="P274"/>
      <c r="Q274"/>
    </row>
    <row r="275" spans="16:17" x14ac:dyDescent="0.3">
      <c r="P275"/>
      <c r="Q275"/>
    </row>
    <row r="276" spans="16:17" x14ac:dyDescent="0.3">
      <c r="P276"/>
      <c r="Q276"/>
    </row>
    <row r="277" spans="16:17" x14ac:dyDescent="0.3">
      <c r="P277"/>
      <c r="Q277"/>
    </row>
    <row r="278" spans="16:17" x14ac:dyDescent="0.3">
      <c r="P278"/>
      <c r="Q278"/>
    </row>
    <row r="279" spans="16:17" x14ac:dyDescent="0.3">
      <c r="P279"/>
      <c r="Q279"/>
    </row>
    <row r="280" spans="16:17" x14ac:dyDescent="0.3">
      <c r="P280"/>
      <c r="Q280"/>
    </row>
    <row r="281" spans="16:17" x14ac:dyDescent="0.3">
      <c r="P281"/>
      <c r="Q281"/>
    </row>
    <row r="282" spans="16:17" x14ac:dyDescent="0.3">
      <c r="P282"/>
      <c r="Q282"/>
    </row>
    <row r="283" spans="16:17" x14ac:dyDescent="0.3">
      <c r="P283"/>
      <c r="Q283"/>
    </row>
    <row r="284" spans="16:17" x14ac:dyDescent="0.3">
      <c r="P284"/>
      <c r="Q284"/>
    </row>
    <row r="285" spans="16:17" x14ac:dyDescent="0.3">
      <c r="P285"/>
      <c r="Q285"/>
    </row>
    <row r="286" spans="16:17" x14ac:dyDescent="0.3">
      <c r="P286"/>
      <c r="Q286"/>
    </row>
    <row r="287" spans="16:17" x14ac:dyDescent="0.3">
      <c r="P287"/>
      <c r="Q287"/>
    </row>
    <row r="288" spans="16:17" x14ac:dyDescent="0.3">
      <c r="P288"/>
      <c r="Q288"/>
    </row>
    <row r="289" spans="16:17" x14ac:dyDescent="0.3">
      <c r="P289"/>
      <c r="Q289"/>
    </row>
    <row r="290" spans="16:17" x14ac:dyDescent="0.3">
      <c r="P290"/>
      <c r="Q290"/>
    </row>
    <row r="291" spans="16:17" x14ac:dyDescent="0.3">
      <c r="P291"/>
      <c r="Q291"/>
    </row>
    <row r="292" spans="16:17" x14ac:dyDescent="0.3">
      <c r="P292"/>
      <c r="Q292"/>
    </row>
    <row r="293" spans="16:17" x14ac:dyDescent="0.3">
      <c r="P293"/>
      <c r="Q293"/>
    </row>
    <row r="294" spans="16:17" x14ac:dyDescent="0.3">
      <c r="P294"/>
      <c r="Q294"/>
    </row>
    <row r="295" spans="16:17" x14ac:dyDescent="0.3">
      <c r="P295"/>
      <c r="Q295"/>
    </row>
    <row r="296" spans="16:17" x14ac:dyDescent="0.3">
      <c r="P296"/>
      <c r="Q296"/>
    </row>
    <row r="297" spans="16:17" x14ac:dyDescent="0.3">
      <c r="P297"/>
      <c r="Q297"/>
    </row>
    <row r="298" spans="16:17" x14ac:dyDescent="0.3">
      <c r="P298"/>
      <c r="Q298"/>
    </row>
    <row r="299" spans="16:17" x14ac:dyDescent="0.3">
      <c r="P299"/>
      <c r="Q299"/>
    </row>
    <row r="300" spans="16:17" x14ac:dyDescent="0.3">
      <c r="P300"/>
      <c r="Q300"/>
    </row>
    <row r="301" spans="16:17" x14ac:dyDescent="0.3">
      <c r="P301"/>
      <c r="Q301"/>
    </row>
    <row r="302" spans="16:17" x14ac:dyDescent="0.3">
      <c r="P302"/>
      <c r="Q302"/>
    </row>
    <row r="303" spans="16:17" x14ac:dyDescent="0.3">
      <c r="P303"/>
      <c r="Q303"/>
    </row>
    <row r="304" spans="16:17" x14ac:dyDescent="0.3">
      <c r="P304"/>
      <c r="Q304"/>
    </row>
    <row r="305" spans="16:17" x14ac:dyDescent="0.3">
      <c r="P305"/>
      <c r="Q305"/>
    </row>
    <row r="306" spans="16:17" x14ac:dyDescent="0.3">
      <c r="P306"/>
      <c r="Q306"/>
    </row>
    <row r="307" spans="16:17" x14ac:dyDescent="0.3">
      <c r="P307"/>
      <c r="Q307"/>
    </row>
    <row r="308" spans="16:17" x14ac:dyDescent="0.3">
      <c r="P308"/>
      <c r="Q308"/>
    </row>
    <row r="309" spans="16:17" x14ac:dyDescent="0.3">
      <c r="P309"/>
      <c r="Q309"/>
    </row>
    <row r="310" spans="16:17" x14ac:dyDescent="0.3">
      <c r="P310"/>
      <c r="Q310"/>
    </row>
    <row r="311" spans="16:17" x14ac:dyDescent="0.3">
      <c r="P311"/>
      <c r="Q311"/>
    </row>
    <row r="312" spans="16:17" x14ac:dyDescent="0.3">
      <c r="P312"/>
      <c r="Q312"/>
    </row>
    <row r="313" spans="16:17" x14ac:dyDescent="0.3">
      <c r="P313"/>
      <c r="Q313"/>
    </row>
    <row r="314" spans="16:17" x14ac:dyDescent="0.3">
      <c r="P314"/>
      <c r="Q314"/>
    </row>
    <row r="315" spans="16:17" x14ac:dyDescent="0.3">
      <c r="P315"/>
      <c r="Q315"/>
    </row>
    <row r="316" spans="16:17" x14ac:dyDescent="0.3">
      <c r="P316"/>
      <c r="Q316"/>
    </row>
    <row r="317" spans="16:17" x14ac:dyDescent="0.3">
      <c r="P317"/>
      <c r="Q317"/>
    </row>
    <row r="318" spans="16:17" x14ac:dyDescent="0.3">
      <c r="P318"/>
      <c r="Q318"/>
    </row>
    <row r="319" spans="16:17" x14ac:dyDescent="0.3">
      <c r="P319"/>
      <c r="Q319"/>
    </row>
    <row r="320" spans="16:17" x14ac:dyDescent="0.3">
      <c r="P320"/>
      <c r="Q320"/>
    </row>
    <row r="321" spans="16:17" x14ac:dyDescent="0.3">
      <c r="P321"/>
      <c r="Q321"/>
    </row>
    <row r="322" spans="16:17" x14ac:dyDescent="0.3">
      <c r="P322"/>
      <c r="Q322"/>
    </row>
    <row r="323" spans="16:17" x14ac:dyDescent="0.3">
      <c r="P323"/>
      <c r="Q323"/>
    </row>
    <row r="324" spans="16:17" x14ac:dyDescent="0.3">
      <c r="P324"/>
      <c r="Q324"/>
    </row>
    <row r="325" spans="16:17" x14ac:dyDescent="0.3">
      <c r="P325"/>
      <c r="Q325"/>
    </row>
    <row r="326" spans="16:17" x14ac:dyDescent="0.3">
      <c r="P326"/>
      <c r="Q326"/>
    </row>
    <row r="327" spans="16:17" x14ac:dyDescent="0.3">
      <c r="P327"/>
      <c r="Q327"/>
    </row>
    <row r="328" spans="16:17" x14ac:dyDescent="0.3">
      <c r="P328"/>
      <c r="Q328"/>
    </row>
    <row r="329" spans="16:17" x14ac:dyDescent="0.3">
      <c r="P329"/>
      <c r="Q329"/>
    </row>
    <row r="330" spans="16:17" x14ac:dyDescent="0.3">
      <c r="P330"/>
      <c r="Q330"/>
    </row>
    <row r="331" spans="16:17" x14ac:dyDescent="0.3">
      <c r="P331"/>
      <c r="Q331"/>
    </row>
    <row r="332" spans="16:17" x14ac:dyDescent="0.3">
      <c r="P332"/>
      <c r="Q332"/>
    </row>
    <row r="333" spans="16:17" x14ac:dyDescent="0.3">
      <c r="P333"/>
      <c r="Q333"/>
    </row>
    <row r="334" spans="16:17" x14ac:dyDescent="0.3">
      <c r="P334"/>
      <c r="Q334"/>
    </row>
    <row r="335" spans="16:17" x14ac:dyDescent="0.3">
      <c r="P335"/>
      <c r="Q335"/>
    </row>
    <row r="336" spans="16:17" x14ac:dyDescent="0.3">
      <c r="P336"/>
      <c r="Q336"/>
    </row>
    <row r="337" spans="16:17" x14ac:dyDescent="0.3">
      <c r="P337"/>
      <c r="Q337"/>
    </row>
    <row r="338" spans="16:17" x14ac:dyDescent="0.3">
      <c r="P338"/>
      <c r="Q338"/>
    </row>
    <row r="339" spans="16:17" x14ac:dyDescent="0.3">
      <c r="P339"/>
      <c r="Q339"/>
    </row>
    <row r="340" spans="16:17" x14ac:dyDescent="0.3">
      <c r="P340"/>
      <c r="Q340"/>
    </row>
    <row r="341" spans="16:17" x14ac:dyDescent="0.3">
      <c r="P341"/>
      <c r="Q341"/>
    </row>
    <row r="342" spans="16:17" x14ac:dyDescent="0.3">
      <c r="P342"/>
      <c r="Q342"/>
    </row>
    <row r="343" spans="16:17" x14ac:dyDescent="0.3">
      <c r="P343"/>
      <c r="Q343"/>
    </row>
    <row r="344" spans="16:17" x14ac:dyDescent="0.3">
      <c r="P344"/>
      <c r="Q344"/>
    </row>
    <row r="345" spans="16:17" x14ac:dyDescent="0.3">
      <c r="P345"/>
      <c r="Q345"/>
    </row>
    <row r="346" spans="16:17" x14ac:dyDescent="0.3">
      <c r="P346"/>
      <c r="Q346"/>
    </row>
    <row r="347" spans="16:17" x14ac:dyDescent="0.3">
      <c r="P347"/>
      <c r="Q347"/>
    </row>
    <row r="348" spans="16:17" x14ac:dyDescent="0.3">
      <c r="P348"/>
      <c r="Q348"/>
    </row>
    <row r="349" spans="16:17" x14ac:dyDescent="0.3">
      <c r="P349"/>
      <c r="Q349"/>
    </row>
    <row r="350" spans="16:17" x14ac:dyDescent="0.3">
      <c r="P350"/>
      <c r="Q350"/>
    </row>
    <row r="351" spans="16:17" x14ac:dyDescent="0.3">
      <c r="P351"/>
      <c r="Q351"/>
    </row>
    <row r="352" spans="16:17" x14ac:dyDescent="0.3">
      <c r="P352"/>
      <c r="Q352"/>
    </row>
    <row r="353" spans="16:17" x14ac:dyDescent="0.3">
      <c r="P353"/>
      <c r="Q353"/>
    </row>
    <row r="354" spans="16:17" x14ac:dyDescent="0.3">
      <c r="P354"/>
      <c r="Q354"/>
    </row>
    <row r="355" spans="16:17" x14ac:dyDescent="0.3">
      <c r="P355"/>
      <c r="Q355"/>
    </row>
    <row r="356" spans="16:17" x14ac:dyDescent="0.3">
      <c r="P356"/>
      <c r="Q356"/>
    </row>
    <row r="357" spans="16:17" x14ac:dyDescent="0.3">
      <c r="P357"/>
      <c r="Q357"/>
    </row>
    <row r="358" spans="16:17" x14ac:dyDescent="0.3">
      <c r="P358"/>
      <c r="Q358"/>
    </row>
    <row r="359" spans="16:17" x14ac:dyDescent="0.3">
      <c r="P359"/>
      <c r="Q359"/>
    </row>
    <row r="360" spans="16:17" x14ac:dyDescent="0.3">
      <c r="P360"/>
      <c r="Q360"/>
    </row>
    <row r="361" spans="16:17" x14ac:dyDescent="0.3">
      <c r="P361"/>
      <c r="Q361"/>
    </row>
    <row r="362" spans="16:17" x14ac:dyDescent="0.3">
      <c r="P362"/>
      <c r="Q362"/>
    </row>
    <row r="363" spans="16:17" x14ac:dyDescent="0.3">
      <c r="P363"/>
      <c r="Q363"/>
    </row>
    <row r="364" spans="16:17" x14ac:dyDescent="0.3">
      <c r="P364"/>
      <c r="Q364"/>
    </row>
    <row r="365" spans="16:17" x14ac:dyDescent="0.3">
      <c r="P365"/>
      <c r="Q365"/>
    </row>
    <row r="366" spans="16:17" x14ac:dyDescent="0.3">
      <c r="P366"/>
      <c r="Q366"/>
    </row>
    <row r="367" spans="16:17" x14ac:dyDescent="0.3">
      <c r="P367"/>
      <c r="Q367"/>
    </row>
    <row r="368" spans="16:17" x14ac:dyDescent="0.3">
      <c r="P368"/>
      <c r="Q368"/>
    </row>
    <row r="369" spans="16:17" x14ac:dyDescent="0.3">
      <c r="P369"/>
      <c r="Q369"/>
    </row>
    <row r="370" spans="16:17" x14ac:dyDescent="0.3">
      <c r="P370"/>
      <c r="Q370"/>
    </row>
    <row r="371" spans="16:17" x14ac:dyDescent="0.3">
      <c r="P371"/>
      <c r="Q371"/>
    </row>
    <row r="372" spans="16:17" x14ac:dyDescent="0.3">
      <c r="P372"/>
      <c r="Q372"/>
    </row>
    <row r="373" spans="16:17" x14ac:dyDescent="0.3">
      <c r="P373"/>
      <c r="Q373"/>
    </row>
    <row r="374" spans="16:17" x14ac:dyDescent="0.3">
      <c r="P374"/>
      <c r="Q374"/>
    </row>
    <row r="375" spans="16:17" x14ac:dyDescent="0.3">
      <c r="P375"/>
      <c r="Q375"/>
    </row>
    <row r="376" spans="16:17" x14ac:dyDescent="0.3">
      <c r="P376"/>
      <c r="Q376"/>
    </row>
    <row r="377" spans="16:17" x14ac:dyDescent="0.3">
      <c r="P377"/>
      <c r="Q377"/>
    </row>
    <row r="378" spans="16:17" x14ac:dyDescent="0.3">
      <c r="P378"/>
      <c r="Q378"/>
    </row>
    <row r="379" spans="16:17" x14ac:dyDescent="0.3">
      <c r="P379"/>
      <c r="Q379"/>
    </row>
    <row r="380" spans="16:17" x14ac:dyDescent="0.3">
      <c r="P380"/>
      <c r="Q380"/>
    </row>
    <row r="381" spans="16:17" x14ac:dyDescent="0.3">
      <c r="P381"/>
      <c r="Q381"/>
    </row>
    <row r="382" spans="16:17" x14ac:dyDescent="0.3">
      <c r="P382"/>
      <c r="Q382"/>
    </row>
    <row r="383" spans="16:17" x14ac:dyDescent="0.3">
      <c r="P383"/>
      <c r="Q383"/>
    </row>
    <row r="384" spans="16:17" x14ac:dyDescent="0.3">
      <c r="P384"/>
      <c r="Q384"/>
    </row>
    <row r="385" spans="16:17" x14ac:dyDescent="0.3">
      <c r="P385"/>
      <c r="Q385"/>
    </row>
    <row r="386" spans="16:17" x14ac:dyDescent="0.3">
      <c r="P386"/>
      <c r="Q386"/>
    </row>
    <row r="387" spans="16:17" x14ac:dyDescent="0.3">
      <c r="P387"/>
      <c r="Q387"/>
    </row>
    <row r="388" spans="16:17" x14ac:dyDescent="0.3">
      <c r="P388"/>
      <c r="Q388"/>
    </row>
    <row r="389" spans="16:17" x14ac:dyDescent="0.3">
      <c r="P389"/>
      <c r="Q389"/>
    </row>
    <row r="390" spans="16:17" x14ac:dyDescent="0.3">
      <c r="P390"/>
      <c r="Q390"/>
    </row>
    <row r="391" spans="16:17" x14ac:dyDescent="0.3">
      <c r="P391"/>
      <c r="Q391"/>
    </row>
    <row r="392" spans="16:17" x14ac:dyDescent="0.3">
      <c r="P392"/>
      <c r="Q392"/>
    </row>
    <row r="393" spans="16:17" x14ac:dyDescent="0.3">
      <c r="P393"/>
      <c r="Q393"/>
    </row>
    <row r="394" spans="16:17" x14ac:dyDescent="0.3">
      <c r="P394"/>
      <c r="Q394"/>
    </row>
    <row r="395" spans="16:17" x14ac:dyDescent="0.3">
      <c r="P395"/>
      <c r="Q395"/>
    </row>
    <row r="396" spans="16:17" x14ac:dyDescent="0.3">
      <c r="P396"/>
      <c r="Q396"/>
    </row>
    <row r="397" spans="16:17" x14ac:dyDescent="0.3">
      <c r="P397"/>
      <c r="Q397"/>
    </row>
    <row r="398" spans="16:17" x14ac:dyDescent="0.3">
      <c r="P398"/>
      <c r="Q398"/>
    </row>
    <row r="399" spans="16:17" x14ac:dyDescent="0.3">
      <c r="P399"/>
      <c r="Q399"/>
    </row>
    <row r="400" spans="16:17" x14ac:dyDescent="0.3">
      <c r="P400"/>
      <c r="Q400"/>
    </row>
    <row r="401" spans="16:17" x14ac:dyDescent="0.3">
      <c r="P401"/>
      <c r="Q401"/>
    </row>
    <row r="402" spans="16:17" x14ac:dyDescent="0.3">
      <c r="P402"/>
      <c r="Q402"/>
    </row>
    <row r="403" spans="16:17" x14ac:dyDescent="0.3">
      <c r="P403"/>
      <c r="Q403"/>
    </row>
    <row r="404" spans="16:17" x14ac:dyDescent="0.3">
      <c r="P404"/>
      <c r="Q404"/>
    </row>
    <row r="405" spans="16:17" x14ac:dyDescent="0.3">
      <c r="P405"/>
      <c r="Q405"/>
    </row>
    <row r="406" spans="16:17" x14ac:dyDescent="0.3">
      <c r="P406"/>
      <c r="Q406"/>
    </row>
    <row r="407" spans="16:17" x14ac:dyDescent="0.3">
      <c r="P407"/>
      <c r="Q407"/>
    </row>
    <row r="408" spans="16:17" x14ac:dyDescent="0.3">
      <c r="P408"/>
      <c r="Q408"/>
    </row>
    <row r="409" spans="16:17" x14ac:dyDescent="0.3">
      <c r="P409"/>
      <c r="Q409"/>
    </row>
    <row r="410" spans="16:17" x14ac:dyDescent="0.3">
      <c r="P410"/>
      <c r="Q410"/>
    </row>
    <row r="411" spans="16:17" x14ac:dyDescent="0.3">
      <c r="P411"/>
      <c r="Q411"/>
    </row>
    <row r="412" spans="16:17" x14ac:dyDescent="0.3">
      <c r="P412"/>
      <c r="Q412"/>
    </row>
    <row r="413" spans="16:17" x14ac:dyDescent="0.3">
      <c r="P413"/>
      <c r="Q413"/>
    </row>
    <row r="414" spans="16:17" x14ac:dyDescent="0.3">
      <c r="P414"/>
      <c r="Q414"/>
    </row>
    <row r="415" spans="16:17" x14ac:dyDescent="0.3">
      <c r="P415"/>
      <c r="Q415"/>
    </row>
    <row r="416" spans="16:17" x14ac:dyDescent="0.3">
      <c r="P416"/>
      <c r="Q416"/>
    </row>
    <row r="417" spans="16:17" x14ac:dyDescent="0.3">
      <c r="P417"/>
      <c r="Q417"/>
    </row>
    <row r="418" spans="16:17" x14ac:dyDescent="0.3">
      <c r="P418"/>
      <c r="Q418"/>
    </row>
    <row r="419" spans="16:17" x14ac:dyDescent="0.3">
      <c r="P419"/>
      <c r="Q419"/>
    </row>
    <row r="420" spans="16:17" x14ac:dyDescent="0.3">
      <c r="P420"/>
      <c r="Q420"/>
    </row>
    <row r="421" spans="16:17" x14ac:dyDescent="0.3">
      <c r="P421"/>
      <c r="Q421"/>
    </row>
    <row r="422" spans="16:17" x14ac:dyDescent="0.3">
      <c r="P422"/>
      <c r="Q422"/>
    </row>
    <row r="423" spans="16:17" x14ac:dyDescent="0.3">
      <c r="P423"/>
      <c r="Q423"/>
    </row>
    <row r="424" spans="16:17" x14ac:dyDescent="0.3">
      <c r="P424"/>
      <c r="Q424"/>
    </row>
    <row r="425" spans="16:17" x14ac:dyDescent="0.3">
      <c r="P425"/>
      <c r="Q425"/>
    </row>
    <row r="426" spans="16:17" x14ac:dyDescent="0.3">
      <c r="P426"/>
      <c r="Q426"/>
    </row>
    <row r="427" spans="16:17" x14ac:dyDescent="0.3">
      <c r="P427"/>
      <c r="Q427"/>
    </row>
    <row r="428" spans="16:17" x14ac:dyDescent="0.3">
      <c r="P428"/>
      <c r="Q428"/>
    </row>
    <row r="429" spans="16:17" x14ac:dyDescent="0.3">
      <c r="P429"/>
      <c r="Q429"/>
    </row>
    <row r="430" spans="16:17" x14ac:dyDescent="0.3">
      <c r="P430"/>
      <c r="Q430"/>
    </row>
    <row r="431" spans="16:17" x14ac:dyDescent="0.3">
      <c r="P431"/>
      <c r="Q431"/>
    </row>
    <row r="432" spans="16:17" x14ac:dyDescent="0.3">
      <c r="P432"/>
      <c r="Q432"/>
    </row>
    <row r="433" spans="16:17" x14ac:dyDescent="0.3">
      <c r="P433"/>
      <c r="Q433"/>
    </row>
    <row r="434" spans="16:17" x14ac:dyDescent="0.3">
      <c r="P434"/>
      <c r="Q434"/>
    </row>
    <row r="435" spans="16:17" x14ac:dyDescent="0.3">
      <c r="P435"/>
      <c r="Q435"/>
    </row>
    <row r="436" spans="16:17" x14ac:dyDescent="0.3">
      <c r="P436"/>
      <c r="Q436"/>
    </row>
    <row r="437" spans="16:17" x14ac:dyDescent="0.3">
      <c r="P437"/>
      <c r="Q437"/>
    </row>
    <row r="438" spans="16:17" x14ac:dyDescent="0.3">
      <c r="P438"/>
      <c r="Q438"/>
    </row>
    <row r="439" spans="16:17" x14ac:dyDescent="0.3">
      <c r="P439"/>
      <c r="Q439"/>
    </row>
    <row r="440" spans="16:17" x14ac:dyDescent="0.3">
      <c r="P440"/>
      <c r="Q440"/>
    </row>
    <row r="441" spans="16:17" x14ac:dyDescent="0.3">
      <c r="P441"/>
      <c r="Q441"/>
    </row>
    <row r="442" spans="16:17" x14ac:dyDescent="0.3">
      <c r="P442"/>
      <c r="Q442"/>
    </row>
    <row r="443" spans="16:17" x14ac:dyDescent="0.3">
      <c r="P443"/>
      <c r="Q443"/>
    </row>
    <row r="444" spans="16:17" x14ac:dyDescent="0.3">
      <c r="P444"/>
      <c r="Q444"/>
    </row>
    <row r="445" spans="16:17" x14ac:dyDescent="0.3">
      <c r="P445"/>
      <c r="Q445"/>
    </row>
    <row r="446" spans="16:17" x14ac:dyDescent="0.3">
      <c r="P446"/>
      <c r="Q446"/>
    </row>
    <row r="447" spans="16:17" x14ac:dyDescent="0.3">
      <c r="P447"/>
      <c r="Q447"/>
    </row>
    <row r="448" spans="16:17" x14ac:dyDescent="0.3">
      <c r="P448"/>
      <c r="Q448"/>
    </row>
    <row r="449" spans="16:17" x14ac:dyDescent="0.3">
      <c r="P449"/>
      <c r="Q449"/>
    </row>
    <row r="450" spans="16:17" x14ac:dyDescent="0.3">
      <c r="P450"/>
      <c r="Q450"/>
    </row>
    <row r="451" spans="16:17" x14ac:dyDescent="0.3">
      <c r="P451"/>
      <c r="Q451"/>
    </row>
    <row r="452" spans="16:17" x14ac:dyDescent="0.3">
      <c r="P452"/>
      <c r="Q452"/>
    </row>
    <row r="453" spans="16:17" x14ac:dyDescent="0.3">
      <c r="P453"/>
      <c r="Q453"/>
    </row>
    <row r="454" spans="16:17" x14ac:dyDescent="0.3">
      <c r="P454"/>
      <c r="Q454"/>
    </row>
    <row r="455" spans="16:17" x14ac:dyDescent="0.3">
      <c r="P455"/>
      <c r="Q455"/>
    </row>
    <row r="456" spans="16:17" x14ac:dyDescent="0.3">
      <c r="P456"/>
      <c r="Q456"/>
    </row>
    <row r="457" spans="16:17" x14ac:dyDescent="0.3">
      <c r="P457"/>
      <c r="Q457"/>
    </row>
    <row r="458" spans="16:17" x14ac:dyDescent="0.3">
      <c r="P458"/>
      <c r="Q458"/>
    </row>
    <row r="459" spans="16:17" x14ac:dyDescent="0.3">
      <c r="P459"/>
      <c r="Q459"/>
    </row>
    <row r="460" spans="16:17" x14ac:dyDescent="0.3">
      <c r="P460"/>
      <c r="Q460"/>
    </row>
    <row r="461" spans="16:17" x14ac:dyDescent="0.3">
      <c r="P461"/>
      <c r="Q461"/>
    </row>
    <row r="462" spans="16:17" x14ac:dyDescent="0.3">
      <c r="P462"/>
      <c r="Q462"/>
    </row>
    <row r="463" spans="16:17" x14ac:dyDescent="0.3">
      <c r="P463"/>
      <c r="Q463"/>
    </row>
    <row r="464" spans="16:17" x14ac:dyDescent="0.3">
      <c r="P464"/>
      <c r="Q464"/>
    </row>
    <row r="465" spans="16:17" x14ac:dyDescent="0.3">
      <c r="P465"/>
      <c r="Q465"/>
    </row>
    <row r="466" spans="16:17" x14ac:dyDescent="0.3">
      <c r="P466"/>
      <c r="Q466"/>
    </row>
    <row r="467" spans="16:17" x14ac:dyDescent="0.3">
      <c r="P467"/>
      <c r="Q467"/>
    </row>
    <row r="468" spans="16:17" x14ac:dyDescent="0.3">
      <c r="P468"/>
      <c r="Q468"/>
    </row>
    <row r="469" spans="16:17" x14ac:dyDescent="0.3">
      <c r="P469"/>
      <c r="Q469"/>
    </row>
    <row r="470" spans="16:17" x14ac:dyDescent="0.3">
      <c r="P470"/>
      <c r="Q470"/>
    </row>
    <row r="471" spans="16:17" x14ac:dyDescent="0.3">
      <c r="P471"/>
      <c r="Q471"/>
    </row>
    <row r="472" spans="16:17" x14ac:dyDescent="0.3">
      <c r="P472"/>
      <c r="Q472"/>
    </row>
    <row r="473" spans="16:17" x14ac:dyDescent="0.3">
      <c r="P473"/>
      <c r="Q473"/>
    </row>
    <row r="474" spans="16:17" x14ac:dyDescent="0.3">
      <c r="P474"/>
      <c r="Q474"/>
    </row>
    <row r="475" spans="16:17" x14ac:dyDescent="0.3">
      <c r="P475"/>
      <c r="Q475"/>
    </row>
    <row r="476" spans="16:17" x14ac:dyDescent="0.3">
      <c r="P476"/>
      <c r="Q476"/>
    </row>
    <row r="477" spans="16:17" x14ac:dyDescent="0.3">
      <c r="P477"/>
      <c r="Q477"/>
    </row>
    <row r="478" spans="16:17" x14ac:dyDescent="0.3">
      <c r="P478"/>
      <c r="Q478"/>
    </row>
    <row r="479" spans="16:17" x14ac:dyDescent="0.3">
      <c r="P479"/>
      <c r="Q479"/>
    </row>
    <row r="480" spans="16:17" x14ac:dyDescent="0.3">
      <c r="P480"/>
      <c r="Q480"/>
    </row>
    <row r="481" spans="16:17" x14ac:dyDescent="0.3">
      <c r="P481"/>
      <c r="Q481"/>
    </row>
    <row r="482" spans="16:17" x14ac:dyDescent="0.3">
      <c r="P482"/>
      <c r="Q482"/>
    </row>
    <row r="483" spans="16:17" x14ac:dyDescent="0.3">
      <c r="P483"/>
      <c r="Q483"/>
    </row>
    <row r="484" spans="16:17" x14ac:dyDescent="0.3">
      <c r="P484"/>
      <c r="Q484"/>
    </row>
    <row r="485" spans="16:17" x14ac:dyDescent="0.3">
      <c r="P485"/>
      <c r="Q485"/>
    </row>
    <row r="486" spans="16:17" x14ac:dyDescent="0.3">
      <c r="P486"/>
      <c r="Q486"/>
    </row>
    <row r="487" spans="16:17" x14ac:dyDescent="0.3">
      <c r="P487"/>
      <c r="Q487"/>
    </row>
    <row r="488" spans="16:17" x14ac:dyDescent="0.3">
      <c r="P488"/>
      <c r="Q488"/>
    </row>
    <row r="489" spans="16:17" x14ac:dyDescent="0.3">
      <c r="P489"/>
      <c r="Q489"/>
    </row>
    <row r="490" spans="16:17" x14ac:dyDescent="0.3">
      <c r="P490"/>
      <c r="Q490"/>
    </row>
    <row r="491" spans="16:17" x14ac:dyDescent="0.3">
      <c r="P491"/>
      <c r="Q491"/>
    </row>
    <row r="492" spans="16:17" x14ac:dyDescent="0.3">
      <c r="P492"/>
      <c r="Q492"/>
    </row>
    <row r="493" spans="16:17" x14ac:dyDescent="0.3">
      <c r="P493"/>
      <c r="Q493"/>
    </row>
    <row r="494" spans="16:17" x14ac:dyDescent="0.3">
      <c r="P494"/>
      <c r="Q494"/>
    </row>
    <row r="495" spans="16:17" x14ac:dyDescent="0.3">
      <c r="P495"/>
      <c r="Q495"/>
    </row>
    <row r="496" spans="16:17" x14ac:dyDescent="0.3">
      <c r="P496"/>
      <c r="Q496"/>
    </row>
    <row r="497" spans="16:17" x14ac:dyDescent="0.3">
      <c r="P497"/>
      <c r="Q497"/>
    </row>
    <row r="498" spans="16:17" x14ac:dyDescent="0.3">
      <c r="P498"/>
      <c r="Q498"/>
    </row>
    <row r="499" spans="16:17" x14ac:dyDescent="0.3">
      <c r="P499"/>
      <c r="Q499"/>
    </row>
    <row r="500" spans="16:17" x14ac:dyDescent="0.3">
      <c r="P500"/>
      <c r="Q500"/>
    </row>
    <row r="501" spans="16:17" x14ac:dyDescent="0.3">
      <c r="P501"/>
      <c r="Q501"/>
    </row>
    <row r="502" spans="16:17" x14ac:dyDescent="0.3">
      <c r="P502"/>
      <c r="Q502"/>
    </row>
    <row r="503" spans="16:17" x14ac:dyDescent="0.3">
      <c r="P503"/>
      <c r="Q503"/>
    </row>
    <row r="504" spans="16:17" x14ac:dyDescent="0.3">
      <c r="P504"/>
      <c r="Q504"/>
    </row>
    <row r="505" spans="16:17" x14ac:dyDescent="0.3">
      <c r="P505"/>
      <c r="Q505"/>
    </row>
    <row r="506" spans="16:17" x14ac:dyDescent="0.3">
      <c r="P506"/>
      <c r="Q506"/>
    </row>
    <row r="507" spans="16:17" x14ac:dyDescent="0.3">
      <c r="P507"/>
      <c r="Q507"/>
    </row>
    <row r="508" spans="16:17" x14ac:dyDescent="0.3">
      <c r="P508"/>
      <c r="Q508"/>
    </row>
    <row r="509" spans="16:17" x14ac:dyDescent="0.3">
      <c r="P509"/>
      <c r="Q509"/>
    </row>
    <row r="510" spans="16:17" x14ac:dyDescent="0.3">
      <c r="P510"/>
      <c r="Q510"/>
    </row>
    <row r="511" spans="16:17" x14ac:dyDescent="0.3">
      <c r="P511"/>
      <c r="Q511"/>
    </row>
    <row r="512" spans="16:17" x14ac:dyDescent="0.3">
      <c r="P512"/>
      <c r="Q512"/>
    </row>
    <row r="513" spans="16:17" x14ac:dyDescent="0.3">
      <c r="P513"/>
      <c r="Q513"/>
    </row>
    <row r="514" spans="16:17" x14ac:dyDescent="0.3">
      <c r="P514"/>
      <c r="Q514"/>
    </row>
    <row r="515" spans="16:17" x14ac:dyDescent="0.3">
      <c r="P515"/>
      <c r="Q515"/>
    </row>
    <row r="516" spans="16:17" x14ac:dyDescent="0.3">
      <c r="P516"/>
      <c r="Q516"/>
    </row>
    <row r="517" spans="16:17" x14ac:dyDescent="0.3">
      <c r="P517"/>
      <c r="Q517"/>
    </row>
    <row r="518" spans="16:17" x14ac:dyDescent="0.3">
      <c r="P518"/>
      <c r="Q518"/>
    </row>
    <row r="519" spans="16:17" x14ac:dyDescent="0.3">
      <c r="P519"/>
      <c r="Q519"/>
    </row>
    <row r="520" spans="16:17" x14ac:dyDescent="0.3">
      <c r="P520"/>
      <c r="Q520"/>
    </row>
    <row r="521" spans="16:17" x14ac:dyDescent="0.3">
      <c r="P521"/>
      <c r="Q521"/>
    </row>
    <row r="522" spans="16:17" x14ac:dyDescent="0.3">
      <c r="P522"/>
      <c r="Q522"/>
    </row>
    <row r="523" spans="16:17" x14ac:dyDescent="0.3">
      <c r="P523"/>
      <c r="Q523"/>
    </row>
    <row r="524" spans="16:17" x14ac:dyDescent="0.3">
      <c r="P524"/>
      <c r="Q524"/>
    </row>
    <row r="525" spans="16:17" x14ac:dyDescent="0.3">
      <c r="P525"/>
      <c r="Q525"/>
    </row>
    <row r="526" spans="16:17" x14ac:dyDescent="0.3">
      <c r="P526"/>
      <c r="Q526"/>
    </row>
    <row r="527" spans="16:17" x14ac:dyDescent="0.3">
      <c r="P527"/>
      <c r="Q527"/>
    </row>
    <row r="528" spans="16:17" x14ac:dyDescent="0.3">
      <c r="P528"/>
      <c r="Q528"/>
    </row>
    <row r="529" spans="16:17" x14ac:dyDescent="0.3">
      <c r="P529"/>
      <c r="Q529"/>
    </row>
    <row r="530" spans="16:17" x14ac:dyDescent="0.3">
      <c r="P530"/>
      <c r="Q530"/>
    </row>
    <row r="531" spans="16:17" x14ac:dyDescent="0.3">
      <c r="P531"/>
      <c r="Q531"/>
    </row>
    <row r="532" spans="16:17" x14ac:dyDescent="0.3">
      <c r="P532"/>
      <c r="Q532"/>
    </row>
    <row r="533" spans="16:17" x14ac:dyDescent="0.3">
      <c r="P533"/>
      <c r="Q533"/>
    </row>
    <row r="534" spans="16:17" x14ac:dyDescent="0.3">
      <c r="P534"/>
      <c r="Q534"/>
    </row>
    <row r="535" spans="16:17" x14ac:dyDescent="0.3">
      <c r="P535"/>
      <c r="Q535"/>
    </row>
    <row r="536" spans="16:17" x14ac:dyDescent="0.3">
      <c r="P536"/>
      <c r="Q536"/>
    </row>
    <row r="537" spans="16:17" x14ac:dyDescent="0.3">
      <c r="P537"/>
      <c r="Q537"/>
    </row>
    <row r="538" spans="16:17" x14ac:dyDescent="0.3">
      <c r="P538"/>
      <c r="Q538"/>
    </row>
    <row r="539" spans="16:17" x14ac:dyDescent="0.3">
      <c r="P539"/>
      <c r="Q539"/>
    </row>
  </sheetData>
  <mergeCells count="4">
    <mergeCell ref="A24:K24"/>
    <mergeCell ref="A25:K25"/>
    <mergeCell ref="A2:M2"/>
    <mergeCell ref="A1:M1"/>
  </mergeCells>
  <hyperlinks>
    <hyperlink ref="A1" location="Contents!A1" display="Back to contents" xr:uid="{4A667753-7C28-493F-8AE4-62B54F78DD63}"/>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98A55-0846-4778-A2DF-079EA55C7AF2}">
  <sheetPr codeName="Sheet17"/>
  <dimension ref="A1:G61"/>
  <sheetViews>
    <sheetView showGridLines="0" zoomScaleNormal="100" workbookViewId="0">
      <selection sqref="A1:E1"/>
    </sheetView>
  </sheetViews>
  <sheetFormatPr defaultColWidth="8.88671875" defaultRowHeight="14.4" x14ac:dyDescent="0.3"/>
  <cols>
    <col min="1" max="1" width="12.44140625" customWidth="1"/>
    <col min="2" max="2" width="10.109375" bestFit="1" customWidth="1"/>
    <col min="3" max="3" width="40.33203125" bestFit="1" customWidth="1"/>
    <col min="4" max="4" width="34.33203125" bestFit="1" customWidth="1"/>
    <col min="5" max="5" width="28" bestFit="1" customWidth="1"/>
    <col min="12" max="12" width="12" customWidth="1"/>
  </cols>
  <sheetData>
    <row r="1" spans="1:5" x14ac:dyDescent="0.3">
      <c r="A1" s="148" t="s">
        <v>21</v>
      </c>
      <c r="B1" s="148"/>
      <c r="C1" s="148"/>
      <c r="D1" s="148"/>
      <c r="E1" s="148"/>
    </row>
    <row r="2" spans="1:5" ht="18" x14ac:dyDescent="0.35">
      <c r="A2" s="149" t="s">
        <v>197</v>
      </c>
      <c r="B2" s="149"/>
      <c r="C2" s="149"/>
      <c r="D2" s="149"/>
      <c r="E2" s="149"/>
    </row>
    <row r="3" spans="1:5" x14ac:dyDescent="0.3">
      <c r="A3" s="4" t="s">
        <v>22</v>
      </c>
      <c r="B3" s="4" t="s">
        <v>42</v>
      </c>
      <c r="C3" s="15" t="s">
        <v>64</v>
      </c>
      <c r="D3" s="4" t="s">
        <v>65</v>
      </c>
      <c r="E3" s="4" t="s">
        <v>66</v>
      </c>
    </row>
    <row r="4" spans="1:5" x14ac:dyDescent="0.3">
      <c r="A4" s="12">
        <v>2016</v>
      </c>
      <c r="B4" s="42" t="s">
        <v>46</v>
      </c>
      <c r="C4" s="16">
        <v>38</v>
      </c>
      <c r="D4" s="16" t="e">
        <v>#N/A</v>
      </c>
      <c r="E4" s="17">
        <v>1326</v>
      </c>
    </row>
    <row r="5" spans="1:5" x14ac:dyDescent="0.3">
      <c r="A5" s="12">
        <v>2016</v>
      </c>
      <c r="B5" s="42" t="s">
        <v>47</v>
      </c>
      <c r="C5" s="16">
        <v>304</v>
      </c>
      <c r="D5" s="16" t="e">
        <v>#N/A</v>
      </c>
      <c r="E5" s="17"/>
    </row>
    <row r="6" spans="1:5" x14ac:dyDescent="0.3">
      <c r="A6" s="12">
        <v>2016</v>
      </c>
      <c r="B6" s="42" t="s">
        <v>48</v>
      </c>
      <c r="C6" s="16">
        <v>13</v>
      </c>
      <c r="D6" s="16" t="e">
        <v>#N/A</v>
      </c>
      <c r="E6" s="17"/>
    </row>
    <row r="7" spans="1:5" x14ac:dyDescent="0.3">
      <c r="A7" s="12">
        <v>2016</v>
      </c>
      <c r="B7" s="42" t="s">
        <v>49</v>
      </c>
      <c r="C7" s="16">
        <v>971</v>
      </c>
      <c r="D7" s="16">
        <v>331.5</v>
      </c>
      <c r="E7" s="17"/>
    </row>
    <row r="8" spans="1:5" x14ac:dyDescent="0.3">
      <c r="A8" s="12">
        <v>2017</v>
      </c>
      <c r="B8" s="42" t="s">
        <v>46</v>
      </c>
      <c r="C8" s="16">
        <v>850</v>
      </c>
      <c r="D8" s="16">
        <v>534.5</v>
      </c>
      <c r="E8" s="17">
        <v>4019</v>
      </c>
    </row>
    <row r="9" spans="1:5" x14ac:dyDescent="0.3">
      <c r="A9" s="12">
        <v>2017</v>
      </c>
      <c r="B9" s="42" t="s">
        <v>47</v>
      </c>
      <c r="C9" s="16">
        <v>754</v>
      </c>
      <c r="D9" s="16">
        <v>647</v>
      </c>
      <c r="E9" s="17"/>
    </row>
    <row r="10" spans="1:5" x14ac:dyDescent="0.3">
      <c r="A10" s="12">
        <v>2017</v>
      </c>
      <c r="B10" s="42" t="s">
        <v>48</v>
      </c>
      <c r="C10" s="16">
        <v>1117</v>
      </c>
      <c r="D10" s="16">
        <v>923</v>
      </c>
      <c r="E10" s="17"/>
    </row>
    <row r="11" spans="1:5" x14ac:dyDescent="0.3">
      <c r="A11" s="12">
        <v>2017</v>
      </c>
      <c r="B11" s="42" t="s">
        <v>49</v>
      </c>
      <c r="C11" s="16">
        <v>1298</v>
      </c>
      <c r="D11" s="16">
        <v>1004.75</v>
      </c>
      <c r="E11" s="17"/>
    </row>
    <row r="12" spans="1:5" x14ac:dyDescent="0.3">
      <c r="A12" s="12">
        <v>2018</v>
      </c>
      <c r="B12" s="42" t="s">
        <v>46</v>
      </c>
      <c r="C12" s="16">
        <v>1470</v>
      </c>
      <c r="D12" s="16">
        <v>1159.75</v>
      </c>
      <c r="E12" s="17">
        <v>4906</v>
      </c>
    </row>
    <row r="13" spans="1:5" x14ac:dyDescent="0.3">
      <c r="A13" s="12">
        <v>2018</v>
      </c>
      <c r="B13" s="42" t="s">
        <v>47</v>
      </c>
      <c r="C13" s="16">
        <v>964</v>
      </c>
      <c r="D13" s="16">
        <v>1212.25</v>
      </c>
      <c r="E13" s="17"/>
    </row>
    <row r="14" spans="1:5" x14ac:dyDescent="0.3">
      <c r="A14" s="12">
        <v>2018</v>
      </c>
      <c r="B14" s="42" t="s">
        <v>48</v>
      </c>
      <c r="C14" s="16">
        <v>609</v>
      </c>
      <c r="D14" s="16">
        <v>1085.25</v>
      </c>
      <c r="E14" s="17"/>
    </row>
    <row r="15" spans="1:5" x14ac:dyDescent="0.3">
      <c r="A15" s="12">
        <v>2018</v>
      </c>
      <c r="B15" s="42" t="s">
        <v>49</v>
      </c>
      <c r="C15" s="16">
        <v>1863</v>
      </c>
      <c r="D15" s="16">
        <v>1226.5</v>
      </c>
      <c r="E15" s="17"/>
    </row>
    <row r="16" spans="1:5" x14ac:dyDescent="0.3">
      <c r="A16" s="12">
        <v>2019</v>
      </c>
      <c r="B16" s="42" t="s">
        <v>46</v>
      </c>
      <c r="C16" s="16">
        <v>688</v>
      </c>
      <c r="D16" s="16">
        <v>1031</v>
      </c>
      <c r="E16" s="17">
        <v>2364</v>
      </c>
    </row>
    <row r="17" spans="1:7" x14ac:dyDescent="0.3">
      <c r="A17" s="12">
        <v>2019</v>
      </c>
      <c r="B17" s="42" t="s">
        <v>47</v>
      </c>
      <c r="C17" s="16">
        <v>671</v>
      </c>
      <c r="D17" s="16">
        <v>957.75</v>
      </c>
      <c r="E17" s="17"/>
    </row>
    <row r="18" spans="1:7" x14ac:dyDescent="0.3">
      <c r="A18" s="12">
        <v>2019</v>
      </c>
      <c r="B18" s="42" t="s">
        <v>48</v>
      </c>
      <c r="C18" s="16">
        <v>466</v>
      </c>
      <c r="D18" s="16">
        <v>922</v>
      </c>
      <c r="E18" s="17"/>
    </row>
    <row r="19" spans="1:7" x14ac:dyDescent="0.3">
      <c r="A19" s="12">
        <v>2019</v>
      </c>
      <c r="B19" s="42" t="s">
        <v>49</v>
      </c>
      <c r="C19" s="16">
        <v>539</v>
      </c>
      <c r="D19" s="16">
        <v>591</v>
      </c>
      <c r="E19" s="17"/>
    </row>
    <row r="20" spans="1:7" x14ac:dyDescent="0.3">
      <c r="A20" s="12">
        <v>2020</v>
      </c>
      <c r="B20" s="42" t="s">
        <v>46</v>
      </c>
      <c r="C20" s="16">
        <v>1195</v>
      </c>
      <c r="D20" s="16">
        <v>717.75</v>
      </c>
      <c r="E20" s="17">
        <v>3232</v>
      </c>
    </row>
    <row r="21" spans="1:7" x14ac:dyDescent="0.3">
      <c r="A21" s="12">
        <v>2020</v>
      </c>
      <c r="B21" s="42" t="s">
        <v>47</v>
      </c>
      <c r="C21" s="16">
        <v>17</v>
      </c>
      <c r="D21" s="16">
        <v>554.25</v>
      </c>
      <c r="E21" s="17"/>
    </row>
    <row r="22" spans="1:7" x14ac:dyDescent="0.3">
      <c r="A22" s="12">
        <v>2020</v>
      </c>
      <c r="B22" s="42" t="s">
        <v>48</v>
      </c>
      <c r="C22" s="16">
        <v>1291</v>
      </c>
      <c r="D22" s="16">
        <v>760.5</v>
      </c>
      <c r="E22" s="17"/>
    </row>
    <row r="23" spans="1:7" x14ac:dyDescent="0.3">
      <c r="A23" s="12">
        <v>2020</v>
      </c>
      <c r="B23" s="42" t="s">
        <v>49</v>
      </c>
      <c r="C23" s="16">
        <v>729</v>
      </c>
      <c r="D23" s="16">
        <v>808</v>
      </c>
      <c r="E23" s="17"/>
    </row>
    <row r="24" spans="1:7" x14ac:dyDescent="0.3">
      <c r="A24" s="12">
        <v>2021</v>
      </c>
      <c r="B24" s="42" t="s">
        <v>46</v>
      </c>
      <c r="C24" s="16">
        <v>294</v>
      </c>
      <c r="D24" s="16">
        <v>582.75</v>
      </c>
      <c r="E24" s="17">
        <v>3213</v>
      </c>
    </row>
    <row r="25" spans="1:7" x14ac:dyDescent="0.3">
      <c r="A25" s="12">
        <v>2021</v>
      </c>
      <c r="B25" s="42" t="s">
        <v>47</v>
      </c>
      <c r="C25" s="16">
        <v>726</v>
      </c>
      <c r="D25" s="16">
        <v>760</v>
      </c>
      <c r="E25" s="17"/>
    </row>
    <row r="26" spans="1:7" x14ac:dyDescent="0.3">
      <c r="A26" s="12">
        <v>2021</v>
      </c>
      <c r="B26" s="42" t="s">
        <v>48</v>
      </c>
      <c r="C26" s="16">
        <v>1169</v>
      </c>
      <c r="D26" s="16">
        <v>729.5</v>
      </c>
      <c r="E26" s="17"/>
    </row>
    <row r="27" spans="1:7" x14ac:dyDescent="0.3">
      <c r="A27" s="12">
        <v>2021</v>
      </c>
      <c r="B27" s="42" t="s">
        <v>49</v>
      </c>
      <c r="C27" s="16">
        <v>1024</v>
      </c>
      <c r="D27" s="16">
        <v>803.25</v>
      </c>
      <c r="E27" s="17"/>
    </row>
    <row r="28" spans="1:7" x14ac:dyDescent="0.3">
      <c r="A28" s="12">
        <v>2022</v>
      </c>
      <c r="B28" s="42" t="s">
        <v>46</v>
      </c>
      <c r="C28" s="16">
        <v>1395</v>
      </c>
      <c r="D28" s="16">
        <v>1078.5</v>
      </c>
      <c r="E28" s="17">
        <v>4462</v>
      </c>
      <c r="G28" s="22"/>
    </row>
    <row r="29" spans="1:7" x14ac:dyDescent="0.3">
      <c r="A29" s="12">
        <v>2022</v>
      </c>
      <c r="B29" s="42" t="s">
        <v>47</v>
      </c>
      <c r="C29" s="16">
        <v>416</v>
      </c>
      <c r="D29" s="16">
        <v>1001</v>
      </c>
      <c r="E29" s="17"/>
      <c r="G29" s="22"/>
    </row>
    <row r="30" spans="1:7" x14ac:dyDescent="0.3">
      <c r="A30" s="12">
        <v>2022</v>
      </c>
      <c r="B30" s="42" t="s">
        <v>48</v>
      </c>
      <c r="C30" s="16">
        <v>455</v>
      </c>
      <c r="D30" s="16">
        <v>822.5</v>
      </c>
      <c r="E30" s="17"/>
      <c r="G30" s="22"/>
    </row>
    <row r="31" spans="1:7" x14ac:dyDescent="0.3">
      <c r="A31" s="12">
        <v>2022</v>
      </c>
      <c r="B31" s="42" t="s">
        <v>49</v>
      </c>
      <c r="C31" s="16">
        <v>2196</v>
      </c>
      <c r="D31" s="16">
        <v>1115.5</v>
      </c>
      <c r="E31" s="17"/>
    </row>
    <row r="32" spans="1:7" x14ac:dyDescent="0.3">
      <c r="A32" s="12">
        <v>2023</v>
      </c>
      <c r="B32" s="42" t="s">
        <v>46</v>
      </c>
      <c r="C32" s="16">
        <v>478</v>
      </c>
      <c r="D32" s="16">
        <v>886.25</v>
      </c>
      <c r="E32" s="17">
        <v>566</v>
      </c>
      <c r="F32" s="22"/>
    </row>
    <row r="33" spans="1:5" x14ac:dyDescent="0.3">
      <c r="A33" s="12">
        <v>2023</v>
      </c>
      <c r="B33" s="42" t="s">
        <v>47</v>
      </c>
      <c r="C33" s="16">
        <v>48</v>
      </c>
      <c r="D33" s="16">
        <v>794.25</v>
      </c>
      <c r="E33" s="17"/>
    </row>
    <row r="34" spans="1:5" x14ac:dyDescent="0.3">
      <c r="A34" s="12">
        <v>2023</v>
      </c>
      <c r="B34" s="42" t="s">
        <v>48</v>
      </c>
      <c r="C34" s="16">
        <v>40</v>
      </c>
      <c r="D34" s="16">
        <v>690.5</v>
      </c>
      <c r="E34" s="113"/>
    </row>
    <row r="60" spans="1:5" ht="41.25" customHeight="1" x14ac:dyDescent="0.3">
      <c r="A60" s="146" t="s">
        <v>198</v>
      </c>
      <c r="B60" s="146"/>
      <c r="C60" s="146"/>
      <c r="D60" s="146"/>
      <c r="E60" s="146"/>
    </row>
    <row r="61" spans="1:5" ht="66" customHeight="1" x14ac:dyDescent="0.3">
      <c r="A61" s="146" t="s">
        <v>157</v>
      </c>
      <c r="B61" s="146"/>
      <c r="C61" s="146"/>
      <c r="D61" s="146"/>
      <c r="E61" s="146"/>
    </row>
  </sheetData>
  <mergeCells count="4">
    <mergeCell ref="A60:E60"/>
    <mergeCell ref="A61:E61"/>
    <mergeCell ref="A2:E2"/>
    <mergeCell ref="A1:E1"/>
  </mergeCells>
  <hyperlinks>
    <hyperlink ref="A1" location="Contents!A1" display="Back to contents" xr:uid="{1121A89A-469E-4F50-961A-BA52717A1ACE}"/>
  </hyperlinks>
  <pageMargins left="0.7" right="0.7" top="0.75" bottom="0.75" header="0.3" footer="0.3"/>
  <pageSetup paperSize="9"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17A2F-3551-4226-99ED-C80521403F3B}">
  <sheetPr codeName="Sheet18"/>
  <dimension ref="A1:P28"/>
  <sheetViews>
    <sheetView showGridLines="0" zoomScaleNormal="100" workbookViewId="0">
      <selection sqref="A1:N1"/>
    </sheetView>
  </sheetViews>
  <sheetFormatPr defaultColWidth="8.5546875" defaultRowHeight="14.4" x14ac:dyDescent="0.3"/>
  <cols>
    <col min="15" max="15" width="10.5546875" customWidth="1"/>
    <col min="18" max="18" width="13.44140625" customWidth="1"/>
    <col min="19" max="19" width="12.88671875" customWidth="1"/>
    <col min="20" max="20" width="21.109375" customWidth="1"/>
    <col min="21" max="21" width="22.88671875" customWidth="1"/>
    <col min="22" max="22" width="30.109375" customWidth="1"/>
  </cols>
  <sheetData>
    <row r="1" spans="1:16" x14ac:dyDescent="0.3">
      <c r="A1" s="148" t="s">
        <v>21</v>
      </c>
      <c r="B1" s="148"/>
      <c r="C1" s="148"/>
      <c r="D1" s="148"/>
      <c r="E1" s="148"/>
      <c r="F1" s="148"/>
      <c r="G1" s="148"/>
      <c r="H1" s="148"/>
      <c r="I1" s="148"/>
      <c r="J1" s="148"/>
      <c r="K1" s="148"/>
      <c r="L1" s="148"/>
      <c r="M1" s="148"/>
      <c r="N1" s="148"/>
    </row>
    <row r="2" spans="1:16" ht="18" x14ac:dyDescent="0.3">
      <c r="A2" s="152" t="s">
        <v>199</v>
      </c>
      <c r="B2" s="152"/>
      <c r="C2" s="152"/>
      <c r="D2" s="152"/>
      <c r="E2" s="152"/>
      <c r="F2" s="152"/>
      <c r="G2" s="152"/>
      <c r="H2" s="152"/>
      <c r="I2" s="152"/>
      <c r="J2" s="152"/>
      <c r="K2" s="152"/>
      <c r="L2" s="152"/>
      <c r="M2" s="152"/>
      <c r="N2" s="152"/>
    </row>
    <row r="3" spans="1:16" x14ac:dyDescent="0.3">
      <c r="N3" s="29"/>
      <c r="O3" s="30"/>
      <c r="P3" s="12"/>
    </row>
    <row r="4" spans="1:16" x14ac:dyDescent="0.3">
      <c r="N4" s="29"/>
    </row>
    <row r="5" spans="1:16" x14ac:dyDescent="0.3">
      <c r="N5" s="29"/>
    </row>
    <row r="18" spans="1:16" x14ac:dyDescent="0.3">
      <c r="O18" s="29"/>
      <c r="P18" s="30"/>
    </row>
    <row r="19" spans="1:16" x14ac:dyDescent="0.3">
      <c r="O19" s="29"/>
      <c r="P19" s="30"/>
    </row>
    <row r="20" spans="1:16" x14ac:dyDescent="0.3">
      <c r="O20" s="29"/>
      <c r="P20" s="30"/>
    </row>
    <row r="21" spans="1:16" x14ac:dyDescent="0.3">
      <c r="O21" s="29"/>
      <c r="P21" s="30"/>
    </row>
    <row r="22" spans="1:16" x14ac:dyDescent="0.3">
      <c r="O22" s="29"/>
      <c r="P22" s="30"/>
    </row>
    <row r="23" spans="1:16" x14ac:dyDescent="0.3">
      <c r="O23" s="29"/>
      <c r="P23" s="30"/>
    </row>
    <row r="24" spans="1:16" x14ac:dyDescent="0.3">
      <c r="O24" s="29"/>
      <c r="P24" s="30"/>
    </row>
    <row r="25" spans="1:16" x14ac:dyDescent="0.3">
      <c r="O25" s="29"/>
      <c r="P25" s="30"/>
    </row>
    <row r="26" spans="1:16" x14ac:dyDescent="0.3">
      <c r="O26" s="29"/>
      <c r="P26" s="30"/>
    </row>
    <row r="27" spans="1:16" ht="51.75" customHeight="1" x14ac:dyDescent="0.3">
      <c r="A27" s="163" t="s">
        <v>200</v>
      </c>
      <c r="B27" s="163"/>
      <c r="C27" s="163"/>
      <c r="D27" s="163"/>
      <c r="E27" s="163"/>
      <c r="F27" s="163"/>
      <c r="G27" s="163"/>
      <c r="H27" s="163"/>
      <c r="I27" s="163"/>
      <c r="J27" s="163"/>
      <c r="K27" s="163"/>
      <c r="L27" s="163"/>
      <c r="O27" s="29"/>
      <c r="P27" s="30"/>
    </row>
    <row r="28" spans="1:16" ht="54.75" customHeight="1" x14ac:dyDescent="0.3">
      <c r="A28" s="164" t="s">
        <v>158</v>
      </c>
      <c r="B28" s="164"/>
      <c r="C28" s="164"/>
      <c r="D28" s="164"/>
      <c r="E28" s="164"/>
      <c r="F28" s="164"/>
      <c r="G28" s="164"/>
      <c r="H28" s="164"/>
      <c r="I28" s="164"/>
      <c r="J28" s="164"/>
      <c r="K28" s="164"/>
      <c r="L28" s="164"/>
      <c r="O28" s="29"/>
      <c r="P28" s="30"/>
    </row>
  </sheetData>
  <mergeCells count="4">
    <mergeCell ref="A27:L27"/>
    <mergeCell ref="A28:L28"/>
    <mergeCell ref="A2:N2"/>
    <mergeCell ref="A1:N1"/>
  </mergeCells>
  <hyperlinks>
    <hyperlink ref="A1" location="Contents!A1" display="Back to contents" xr:uid="{792F1D95-33DA-407B-8C7D-F2BF723D582B}"/>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7342F-EAF0-4FE5-AC73-BB07496386D5}">
  <sheetPr codeName="Sheet23"/>
  <dimension ref="A1:G56"/>
  <sheetViews>
    <sheetView showGridLines="0" zoomScaleNormal="100" workbookViewId="0">
      <selection sqref="A1:G1"/>
    </sheetView>
  </sheetViews>
  <sheetFormatPr defaultColWidth="8.5546875" defaultRowHeight="14.4" x14ac:dyDescent="0.3"/>
  <cols>
    <col min="1" max="1" width="12.88671875" customWidth="1"/>
    <col min="2" max="2" width="12" bestFit="1" customWidth="1"/>
    <col min="3" max="3" width="13.109375" bestFit="1" customWidth="1"/>
    <col min="4" max="4" width="26.109375" customWidth="1"/>
    <col min="5" max="5" width="15.109375" customWidth="1"/>
    <col min="6" max="6" width="17.33203125" customWidth="1"/>
    <col min="7" max="7" width="19.88671875" customWidth="1"/>
    <col min="8" max="8" width="10.44140625" customWidth="1"/>
    <col min="9" max="9" width="12.5546875" bestFit="1" customWidth="1"/>
    <col min="10" max="10" width="10.109375" bestFit="1" customWidth="1"/>
    <col min="11" max="11" width="10" bestFit="1" customWidth="1"/>
    <col min="13" max="13" width="13.5546875" bestFit="1" customWidth="1"/>
  </cols>
  <sheetData>
    <row r="1" spans="1:7" x14ac:dyDescent="0.3">
      <c r="A1" s="148" t="s">
        <v>21</v>
      </c>
      <c r="B1" s="148"/>
      <c r="C1" s="148"/>
      <c r="D1" s="148"/>
      <c r="E1" s="148"/>
      <c r="F1" s="148"/>
      <c r="G1" s="148"/>
    </row>
    <row r="2" spans="1:7" ht="39" customHeight="1" x14ac:dyDescent="0.35">
      <c r="A2" s="147" t="s">
        <v>201</v>
      </c>
      <c r="B2" s="147"/>
      <c r="C2" s="147"/>
      <c r="D2" s="147"/>
      <c r="E2" s="147"/>
      <c r="F2" s="147"/>
      <c r="G2" s="147"/>
    </row>
    <row r="3" spans="1:7" x14ac:dyDescent="0.3">
      <c r="A3" s="4" t="s">
        <v>22</v>
      </c>
      <c r="B3" s="4" t="s">
        <v>42</v>
      </c>
      <c r="C3" s="4" t="s">
        <v>43</v>
      </c>
      <c r="D3" s="4" t="s">
        <v>211</v>
      </c>
      <c r="E3" s="4" t="s">
        <v>44</v>
      </c>
      <c r="F3" s="4" t="s">
        <v>45</v>
      </c>
      <c r="G3" s="4" t="s">
        <v>27</v>
      </c>
    </row>
    <row r="4" spans="1:7" x14ac:dyDescent="0.3">
      <c r="A4" s="62">
        <v>2019</v>
      </c>
      <c r="B4" s="60" t="s">
        <v>46</v>
      </c>
      <c r="C4" s="7">
        <v>555</v>
      </c>
      <c r="D4" s="7">
        <v>12746</v>
      </c>
      <c r="E4" s="7">
        <v>6411</v>
      </c>
      <c r="F4" s="7">
        <v>0</v>
      </c>
      <c r="G4" s="59">
        <v>19712</v>
      </c>
    </row>
    <row r="5" spans="1:7" x14ac:dyDescent="0.3">
      <c r="A5" s="62">
        <v>2019</v>
      </c>
      <c r="B5" s="60" t="s">
        <v>47</v>
      </c>
      <c r="C5" s="7">
        <v>2499</v>
      </c>
      <c r="D5" s="41">
        <v>965</v>
      </c>
      <c r="E5" s="7">
        <v>0</v>
      </c>
      <c r="F5" s="7">
        <v>0</v>
      </c>
      <c r="G5" s="59">
        <v>3464</v>
      </c>
    </row>
    <row r="6" spans="1:7" x14ac:dyDescent="0.3">
      <c r="A6" s="62">
        <v>2019</v>
      </c>
      <c r="B6" s="60" t="s">
        <v>48</v>
      </c>
      <c r="C6" s="7">
        <v>537865</v>
      </c>
      <c r="D6" s="7">
        <v>0</v>
      </c>
      <c r="E6" s="7">
        <v>89471</v>
      </c>
      <c r="F6" s="7">
        <v>503</v>
      </c>
      <c r="G6" s="59">
        <v>627839</v>
      </c>
    </row>
    <row r="7" spans="1:7" x14ac:dyDescent="0.3">
      <c r="A7" s="62">
        <v>2019</v>
      </c>
      <c r="B7" s="60" t="s">
        <v>49</v>
      </c>
      <c r="C7" s="7">
        <v>65785</v>
      </c>
      <c r="D7" s="7">
        <v>0</v>
      </c>
      <c r="E7" s="7">
        <v>2370</v>
      </c>
      <c r="F7" s="7">
        <v>16797</v>
      </c>
      <c r="G7" s="59">
        <v>84952</v>
      </c>
    </row>
    <row r="8" spans="1:7" x14ac:dyDescent="0.3">
      <c r="A8" s="62">
        <v>2020</v>
      </c>
      <c r="B8" s="60" t="s">
        <v>46</v>
      </c>
      <c r="C8" s="7">
        <v>61037</v>
      </c>
      <c r="D8" s="7">
        <v>85164</v>
      </c>
      <c r="E8" s="7">
        <v>117690</v>
      </c>
      <c r="F8" s="7">
        <v>4973</v>
      </c>
      <c r="G8" s="59">
        <v>268864</v>
      </c>
    </row>
    <row r="9" spans="1:7" x14ac:dyDescent="0.3">
      <c r="A9" s="62">
        <v>2020</v>
      </c>
      <c r="B9" s="60" t="s">
        <v>47</v>
      </c>
      <c r="C9" s="7">
        <v>118449</v>
      </c>
      <c r="D9" s="7">
        <v>56755</v>
      </c>
      <c r="E9" s="7">
        <v>0</v>
      </c>
      <c r="F9" s="7">
        <v>2313</v>
      </c>
      <c r="G9" s="59">
        <v>177517</v>
      </c>
    </row>
    <row r="10" spans="1:7" x14ac:dyDescent="0.3">
      <c r="A10" s="62">
        <v>2020</v>
      </c>
      <c r="B10" s="60" t="s">
        <v>48</v>
      </c>
      <c r="C10" s="7">
        <v>743550</v>
      </c>
      <c r="D10" s="7">
        <v>2263408</v>
      </c>
      <c r="E10" s="7">
        <v>411931</v>
      </c>
      <c r="F10" s="7">
        <v>3537</v>
      </c>
      <c r="G10" s="59">
        <v>3422426</v>
      </c>
    </row>
    <row r="11" spans="1:7" x14ac:dyDescent="0.3">
      <c r="A11" s="62">
        <v>2020</v>
      </c>
      <c r="B11" s="60" t="s">
        <v>49</v>
      </c>
      <c r="C11" s="7">
        <v>142074</v>
      </c>
      <c r="D11" s="7">
        <v>149</v>
      </c>
      <c r="E11" s="7">
        <v>0</v>
      </c>
      <c r="F11" s="7">
        <v>14374</v>
      </c>
      <c r="G11" s="59">
        <v>156597</v>
      </c>
    </row>
    <row r="12" spans="1:7" x14ac:dyDescent="0.3">
      <c r="A12" s="62">
        <v>2021</v>
      </c>
      <c r="B12" s="60" t="s">
        <v>46</v>
      </c>
      <c r="C12" s="7">
        <v>199323</v>
      </c>
      <c r="D12" s="7">
        <v>75858</v>
      </c>
      <c r="E12" s="7">
        <v>70461</v>
      </c>
      <c r="F12" s="7">
        <v>12831</v>
      </c>
      <c r="G12" s="59">
        <v>358473</v>
      </c>
    </row>
    <row r="13" spans="1:7" x14ac:dyDescent="0.3">
      <c r="A13" s="62">
        <v>2021</v>
      </c>
      <c r="B13" s="61" t="s">
        <v>47</v>
      </c>
      <c r="C13" s="56">
        <v>169557</v>
      </c>
      <c r="D13" s="56">
        <v>2290402</v>
      </c>
      <c r="E13" s="56">
        <v>6069</v>
      </c>
      <c r="F13" s="56">
        <v>53597</v>
      </c>
      <c r="G13" s="59">
        <v>2519625</v>
      </c>
    </row>
    <row r="14" spans="1:7" x14ac:dyDescent="0.3">
      <c r="A14" s="62">
        <v>2021</v>
      </c>
      <c r="B14" s="61" t="s">
        <v>48</v>
      </c>
      <c r="C14" s="56">
        <v>934107</v>
      </c>
      <c r="D14" s="56">
        <v>19013</v>
      </c>
      <c r="E14" s="56">
        <v>432199</v>
      </c>
      <c r="F14" s="56">
        <v>1752</v>
      </c>
      <c r="G14" s="59">
        <v>1387071</v>
      </c>
    </row>
    <row r="15" spans="1:7" x14ac:dyDescent="0.3">
      <c r="A15" s="62">
        <v>2021</v>
      </c>
      <c r="B15" s="61" t="s">
        <v>49</v>
      </c>
      <c r="C15" s="56">
        <v>301784</v>
      </c>
      <c r="D15" s="56">
        <v>0</v>
      </c>
      <c r="E15" s="56">
        <v>1204072</v>
      </c>
      <c r="F15" s="56">
        <v>456</v>
      </c>
      <c r="G15" s="59">
        <v>1506312</v>
      </c>
    </row>
    <row r="16" spans="1:7" x14ac:dyDescent="0.3">
      <c r="A16" s="62">
        <v>2022</v>
      </c>
      <c r="B16" s="61" t="s">
        <v>46</v>
      </c>
      <c r="C16" s="56">
        <v>591558</v>
      </c>
      <c r="D16" s="56">
        <v>560273</v>
      </c>
      <c r="E16" s="56">
        <v>40627</v>
      </c>
      <c r="F16" s="56">
        <v>23772</v>
      </c>
      <c r="G16" s="59">
        <v>1216230</v>
      </c>
    </row>
    <row r="17" spans="1:7" x14ac:dyDescent="0.3">
      <c r="A17" s="62">
        <v>2022</v>
      </c>
      <c r="B17" s="61" t="s">
        <v>47</v>
      </c>
      <c r="C17" s="56">
        <v>344228</v>
      </c>
      <c r="D17" s="56">
        <v>1875</v>
      </c>
      <c r="E17" s="56">
        <v>5421</v>
      </c>
      <c r="F17" s="56">
        <v>4834</v>
      </c>
      <c r="G17" s="59">
        <v>356358</v>
      </c>
    </row>
    <row r="18" spans="1:7" x14ac:dyDescent="0.3">
      <c r="A18" s="62">
        <v>2022</v>
      </c>
      <c r="B18" s="61" t="s">
        <v>48</v>
      </c>
      <c r="C18" s="56">
        <v>1398598</v>
      </c>
      <c r="D18" s="56">
        <v>2752096</v>
      </c>
      <c r="E18" s="56">
        <v>470599</v>
      </c>
      <c r="F18" s="56">
        <v>32111</v>
      </c>
      <c r="G18" s="59">
        <v>4653404</v>
      </c>
    </row>
    <row r="19" spans="1:7" x14ac:dyDescent="0.3">
      <c r="A19" s="62">
        <v>2022</v>
      </c>
      <c r="B19" s="61" t="s">
        <v>49</v>
      </c>
      <c r="C19" s="56">
        <v>1054476</v>
      </c>
      <c r="D19" s="56">
        <v>57418</v>
      </c>
      <c r="E19" s="56">
        <v>20220</v>
      </c>
      <c r="F19" s="56">
        <v>52679</v>
      </c>
      <c r="G19" s="59">
        <v>1184793</v>
      </c>
    </row>
    <row r="20" spans="1:7" x14ac:dyDescent="0.3">
      <c r="A20" s="62">
        <v>2023</v>
      </c>
      <c r="B20" s="61" t="s">
        <v>46</v>
      </c>
      <c r="C20" s="56">
        <v>1239059</v>
      </c>
      <c r="D20" s="56">
        <v>597410</v>
      </c>
      <c r="E20" s="56">
        <v>173090</v>
      </c>
      <c r="F20" s="56">
        <v>75789</v>
      </c>
      <c r="G20" s="59">
        <v>2085348</v>
      </c>
    </row>
    <row r="21" spans="1:7" x14ac:dyDescent="0.3">
      <c r="A21" s="62">
        <v>2023</v>
      </c>
      <c r="B21" s="61" t="s">
        <v>47</v>
      </c>
      <c r="C21" s="72">
        <v>727621</v>
      </c>
      <c r="D21" s="73">
        <v>2206103</v>
      </c>
      <c r="E21" s="73">
        <v>35671</v>
      </c>
      <c r="F21" s="73">
        <v>175339</v>
      </c>
      <c r="G21" s="59">
        <v>3144734</v>
      </c>
    </row>
    <row r="22" spans="1:7" x14ac:dyDescent="0.3">
      <c r="A22" s="62">
        <v>2023</v>
      </c>
      <c r="B22" s="61" t="s">
        <v>48</v>
      </c>
      <c r="C22" s="56">
        <v>2317612</v>
      </c>
      <c r="D22" s="56">
        <v>245293</v>
      </c>
      <c r="E22" s="56">
        <v>81618</v>
      </c>
      <c r="F22" s="56">
        <v>89197</v>
      </c>
      <c r="G22" s="59">
        <v>2733720</v>
      </c>
    </row>
    <row r="36" spans="7:7" ht="14.4" customHeight="1" x14ac:dyDescent="0.3"/>
    <row r="37" spans="7:7" ht="14.4" customHeight="1" x14ac:dyDescent="0.3">
      <c r="G37" s="9"/>
    </row>
    <row r="38" spans="7:7" ht="14.4" customHeight="1" x14ac:dyDescent="0.3">
      <c r="G38" s="9"/>
    </row>
    <row r="39" spans="7:7" ht="14.4" customHeight="1" x14ac:dyDescent="0.3">
      <c r="G39" s="9"/>
    </row>
    <row r="40" spans="7:7" ht="14.4" customHeight="1" x14ac:dyDescent="0.3">
      <c r="G40" s="9"/>
    </row>
    <row r="41" spans="7:7" ht="14.4" customHeight="1" x14ac:dyDescent="0.3">
      <c r="G41" s="9"/>
    </row>
    <row r="42" spans="7:7" ht="14.4" customHeight="1" x14ac:dyDescent="0.3">
      <c r="G42" s="9"/>
    </row>
    <row r="43" spans="7:7" ht="14.4" customHeight="1" x14ac:dyDescent="0.3">
      <c r="G43" s="9"/>
    </row>
    <row r="44" spans="7:7" ht="14.4" customHeight="1" x14ac:dyDescent="0.3">
      <c r="G44" s="9"/>
    </row>
    <row r="45" spans="7:7" ht="14.4" customHeight="1" x14ac:dyDescent="0.3">
      <c r="G45" s="9"/>
    </row>
    <row r="46" spans="7:7" ht="14.4" customHeight="1" x14ac:dyDescent="0.3">
      <c r="G46" s="9"/>
    </row>
    <row r="47" spans="7:7" ht="14.4" customHeight="1" x14ac:dyDescent="0.3">
      <c r="G47" s="9"/>
    </row>
    <row r="48" spans="7:7" ht="15.75" customHeight="1" x14ac:dyDescent="0.3">
      <c r="G48" s="9"/>
    </row>
    <row r="49" spans="1:6" ht="53.25" customHeight="1" x14ac:dyDescent="0.3">
      <c r="A49" s="146" t="s">
        <v>227</v>
      </c>
      <c r="B49" s="146"/>
      <c r="C49" s="146"/>
      <c r="D49" s="146"/>
      <c r="E49" s="146"/>
      <c r="F49" s="146"/>
    </row>
    <row r="50" spans="1:6" ht="15" thickBot="1" x14ac:dyDescent="0.35">
      <c r="A50" s="12" t="s">
        <v>91</v>
      </c>
      <c r="C50" s="83"/>
      <c r="D50" s="83"/>
      <c r="E50" s="83"/>
      <c r="F50" s="83"/>
    </row>
    <row r="51" spans="1:6" ht="15" thickBot="1" x14ac:dyDescent="0.35">
      <c r="A51" s="84" t="s">
        <v>90</v>
      </c>
      <c r="B51" s="160" t="s">
        <v>50</v>
      </c>
      <c r="C51" s="161"/>
      <c r="D51" s="161"/>
      <c r="E51" s="161"/>
      <c r="F51" s="161"/>
    </row>
    <row r="52" spans="1:6" ht="33" customHeight="1" thickBot="1" x14ac:dyDescent="0.35">
      <c r="A52" s="84" t="s">
        <v>51</v>
      </c>
      <c r="B52" s="156" t="s">
        <v>52</v>
      </c>
      <c r="C52" s="157"/>
      <c r="D52" s="157"/>
      <c r="E52" s="157"/>
      <c r="F52" s="157"/>
    </row>
    <row r="53" spans="1:6" ht="66" customHeight="1" thickBot="1" x14ac:dyDescent="0.35">
      <c r="A53" s="84" t="s">
        <v>93</v>
      </c>
      <c r="B53" s="156" t="s">
        <v>53</v>
      </c>
      <c r="C53" s="157"/>
      <c r="D53" s="157"/>
      <c r="E53" s="157"/>
      <c r="F53" s="157"/>
    </row>
    <row r="54" spans="1:6" ht="59.25" customHeight="1" thickBot="1" x14ac:dyDescent="0.35">
      <c r="A54" s="84" t="s">
        <v>54</v>
      </c>
      <c r="B54" s="156" t="s">
        <v>230</v>
      </c>
      <c r="C54" s="157"/>
      <c r="D54" s="157"/>
      <c r="E54" s="157"/>
      <c r="F54" s="157"/>
    </row>
    <row r="55" spans="1:6" ht="50.25" customHeight="1" thickBot="1" x14ac:dyDescent="0.35">
      <c r="A55" s="84" t="s">
        <v>55</v>
      </c>
      <c r="B55" s="156" t="s">
        <v>215</v>
      </c>
      <c r="C55" s="157"/>
      <c r="D55" s="157"/>
      <c r="E55" s="157"/>
      <c r="F55" s="157"/>
    </row>
    <row r="56" spans="1:6" x14ac:dyDescent="0.3">
      <c r="A56" s="158" t="s">
        <v>214</v>
      </c>
      <c r="B56" s="158"/>
      <c r="C56" s="158"/>
      <c r="D56" s="158"/>
      <c r="E56" s="158"/>
      <c r="F56" s="158"/>
    </row>
  </sheetData>
  <mergeCells count="9">
    <mergeCell ref="A2:G2"/>
    <mergeCell ref="A1:G1"/>
    <mergeCell ref="A56:F56"/>
    <mergeCell ref="A49:F49"/>
    <mergeCell ref="B51:F51"/>
    <mergeCell ref="B52:F52"/>
    <mergeCell ref="B53:F53"/>
    <mergeCell ref="B54:F54"/>
    <mergeCell ref="B55:F55"/>
  </mergeCells>
  <phoneticPr fontId="6" type="noConversion"/>
  <hyperlinks>
    <hyperlink ref="A1" location="Contents!A1" display="Back to contents" xr:uid="{2A505BFC-BDB5-4D14-BD38-52B706EFA1BA}"/>
  </hyperlinks>
  <pageMargins left="0.7" right="0.7" top="0.75" bottom="0.75" header="0.3" footer="0.3"/>
  <pageSetup paperSize="9"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3A0E2-CCB8-4BEF-9A0F-8C57A8F6A3FD}">
  <sheetPr codeName="Sheet22"/>
  <dimension ref="A1:W123"/>
  <sheetViews>
    <sheetView showGridLines="0" zoomScaleNormal="100" workbookViewId="0">
      <selection sqref="A1:M1"/>
    </sheetView>
  </sheetViews>
  <sheetFormatPr defaultColWidth="8.5546875" defaultRowHeight="14.4" x14ac:dyDescent="0.3"/>
  <cols>
    <col min="1" max="13" width="8.5546875" style="1"/>
    <col min="14" max="14" width="12.5546875" style="1" customWidth="1"/>
    <col min="15" max="15" width="11.33203125" style="1" customWidth="1"/>
    <col min="16" max="16" width="8.5546875" style="1" bestFit="1"/>
    <col min="17" max="17" width="13.6640625" style="1" customWidth="1"/>
    <col min="18" max="18" width="10.88671875" style="1" customWidth="1"/>
    <col min="19" max="22" width="11.6640625" style="1" customWidth="1"/>
    <col min="23" max="23" width="11.88671875" style="1" customWidth="1"/>
    <col min="24" max="16384" width="8.5546875" style="1"/>
  </cols>
  <sheetData>
    <row r="1" spans="1:23" x14ac:dyDescent="0.3">
      <c r="A1" s="166" t="s">
        <v>21</v>
      </c>
      <c r="B1" s="166"/>
      <c r="C1" s="166"/>
      <c r="D1" s="166"/>
      <c r="E1" s="166"/>
      <c r="F1" s="166"/>
      <c r="G1" s="166"/>
      <c r="H1" s="166"/>
      <c r="I1" s="166"/>
      <c r="J1" s="166"/>
      <c r="K1" s="166"/>
      <c r="L1" s="166"/>
      <c r="M1" s="166"/>
    </row>
    <row r="2" spans="1:23" ht="39" customHeight="1" x14ac:dyDescent="0.3">
      <c r="A2" s="165" t="s">
        <v>202</v>
      </c>
      <c r="B2" s="165"/>
      <c r="C2" s="165"/>
      <c r="D2" s="165"/>
      <c r="E2" s="165"/>
      <c r="F2" s="165"/>
      <c r="G2" s="165"/>
      <c r="H2" s="165"/>
      <c r="I2" s="165"/>
      <c r="J2" s="165"/>
      <c r="K2" s="165"/>
      <c r="L2" s="165"/>
      <c r="M2" s="165"/>
    </row>
    <row r="3" spans="1:23" x14ac:dyDescent="0.3">
      <c r="A3" s="6"/>
      <c r="N3" s="2"/>
      <c r="O3"/>
      <c r="P3"/>
      <c r="Q3"/>
      <c r="R3"/>
      <c r="S3"/>
      <c r="T3"/>
      <c r="U3"/>
      <c r="V3"/>
      <c r="W3"/>
    </row>
    <row r="4" spans="1:23" x14ac:dyDescent="0.3">
      <c r="A4"/>
      <c r="B4"/>
      <c r="C4"/>
      <c r="D4"/>
      <c r="E4"/>
      <c r="F4"/>
      <c r="G4"/>
      <c r="H4"/>
      <c r="I4"/>
      <c r="J4"/>
      <c r="K4"/>
      <c r="L4"/>
      <c r="N4" s="2"/>
      <c r="O4"/>
      <c r="P4"/>
      <c r="Q4"/>
      <c r="R4"/>
      <c r="S4"/>
      <c r="T4"/>
      <c r="U4"/>
      <c r="V4"/>
      <c r="W4"/>
    </row>
    <row r="5" spans="1:23" ht="15" customHeight="1" x14ac:dyDescent="0.3">
      <c r="N5" s="2"/>
      <c r="O5"/>
      <c r="P5"/>
      <c r="Q5"/>
      <c r="R5"/>
      <c r="S5"/>
      <c r="T5"/>
      <c r="U5"/>
      <c r="V5"/>
      <c r="W5"/>
    </row>
    <row r="6" spans="1:23" x14ac:dyDescent="0.3">
      <c r="O6"/>
      <c r="P6"/>
      <c r="Q6"/>
      <c r="R6"/>
      <c r="S6"/>
      <c r="T6"/>
      <c r="U6"/>
      <c r="V6"/>
      <c r="W6"/>
    </row>
    <row r="7" spans="1:23" x14ac:dyDescent="0.3">
      <c r="O7"/>
      <c r="P7"/>
      <c r="Q7"/>
      <c r="R7"/>
      <c r="S7"/>
      <c r="T7"/>
      <c r="U7"/>
      <c r="V7"/>
      <c r="W7"/>
    </row>
    <row r="8" spans="1:23" x14ac:dyDescent="0.3">
      <c r="O8"/>
      <c r="P8"/>
      <c r="Q8"/>
      <c r="R8"/>
      <c r="S8"/>
      <c r="T8"/>
      <c r="U8"/>
      <c r="V8"/>
      <c r="W8"/>
    </row>
    <row r="9" spans="1:23" x14ac:dyDescent="0.3">
      <c r="O9"/>
      <c r="P9"/>
      <c r="Q9"/>
      <c r="R9"/>
      <c r="S9"/>
      <c r="T9"/>
      <c r="U9"/>
      <c r="V9"/>
      <c r="W9"/>
    </row>
    <row r="10" spans="1:23" x14ac:dyDescent="0.3">
      <c r="O10"/>
      <c r="P10"/>
      <c r="Q10"/>
      <c r="R10"/>
      <c r="S10"/>
      <c r="T10"/>
      <c r="U10"/>
      <c r="V10"/>
      <c r="W10"/>
    </row>
    <row r="11" spans="1:23" x14ac:dyDescent="0.3">
      <c r="O11"/>
      <c r="P11"/>
      <c r="Q11"/>
      <c r="R11"/>
      <c r="S11"/>
      <c r="T11"/>
      <c r="U11"/>
      <c r="V11"/>
      <c r="W11"/>
    </row>
    <row r="12" spans="1:23" x14ac:dyDescent="0.3">
      <c r="O12"/>
      <c r="P12"/>
      <c r="Q12"/>
      <c r="R12"/>
      <c r="S12"/>
      <c r="T12"/>
      <c r="U12"/>
      <c r="V12"/>
      <c r="W12"/>
    </row>
    <row r="13" spans="1:23" x14ac:dyDescent="0.3">
      <c r="O13"/>
      <c r="P13"/>
      <c r="Q13"/>
      <c r="R13"/>
      <c r="S13"/>
      <c r="T13"/>
      <c r="U13"/>
      <c r="V13"/>
      <c r="W13"/>
    </row>
    <row r="14" spans="1:23" x14ac:dyDescent="0.3">
      <c r="N14" s="2"/>
      <c r="O14"/>
      <c r="P14"/>
      <c r="Q14"/>
      <c r="R14"/>
      <c r="S14"/>
      <c r="T14"/>
      <c r="U14"/>
      <c r="V14"/>
      <c r="W14"/>
    </row>
    <row r="15" spans="1:23" x14ac:dyDescent="0.3">
      <c r="N15" s="2"/>
      <c r="O15"/>
      <c r="P15"/>
      <c r="Q15"/>
      <c r="R15"/>
      <c r="S15"/>
      <c r="T15"/>
      <c r="U15"/>
      <c r="V15"/>
      <c r="W15"/>
    </row>
    <row r="16" spans="1:23" x14ac:dyDescent="0.3">
      <c r="N16" s="2"/>
      <c r="O16"/>
      <c r="P16"/>
      <c r="Q16"/>
      <c r="R16"/>
      <c r="S16"/>
      <c r="T16"/>
      <c r="U16"/>
      <c r="V16"/>
      <c r="W16"/>
    </row>
    <row r="17" spans="1:23" x14ac:dyDescent="0.3">
      <c r="N17" s="2"/>
      <c r="O17"/>
      <c r="P17"/>
      <c r="Q17"/>
      <c r="R17"/>
      <c r="S17"/>
      <c r="T17"/>
      <c r="U17"/>
      <c r="V17"/>
      <c r="W17"/>
    </row>
    <row r="18" spans="1:23" x14ac:dyDescent="0.3">
      <c r="N18" s="2"/>
      <c r="O18"/>
      <c r="P18"/>
      <c r="Q18"/>
      <c r="R18"/>
      <c r="S18"/>
      <c r="T18"/>
      <c r="U18"/>
      <c r="V18"/>
      <c r="W18"/>
    </row>
    <row r="19" spans="1:23" x14ac:dyDescent="0.3">
      <c r="N19" s="2"/>
      <c r="O19"/>
      <c r="P19"/>
      <c r="Q19"/>
      <c r="R19"/>
      <c r="S19"/>
      <c r="T19"/>
      <c r="U19"/>
      <c r="V19"/>
      <c r="W19"/>
    </row>
    <row r="20" spans="1:23" x14ac:dyDescent="0.3">
      <c r="N20" s="2"/>
      <c r="O20"/>
      <c r="P20"/>
      <c r="Q20"/>
      <c r="R20"/>
      <c r="S20"/>
      <c r="T20"/>
      <c r="U20"/>
      <c r="V20"/>
      <c r="W20"/>
    </row>
    <row r="21" spans="1:23" x14ac:dyDescent="0.3">
      <c r="N21" s="2"/>
      <c r="O21"/>
      <c r="P21"/>
      <c r="Q21"/>
      <c r="R21"/>
      <c r="S21"/>
      <c r="T21"/>
      <c r="U21"/>
      <c r="V21"/>
      <c r="W21"/>
    </row>
    <row r="22" spans="1:23" x14ac:dyDescent="0.3">
      <c r="N22" s="2"/>
      <c r="O22"/>
      <c r="P22"/>
      <c r="Q22"/>
      <c r="R22"/>
      <c r="S22"/>
      <c r="T22"/>
      <c r="U22"/>
      <c r="V22"/>
      <c r="W22"/>
    </row>
    <row r="23" spans="1:23" x14ac:dyDescent="0.3">
      <c r="O23"/>
      <c r="P23"/>
      <c r="Q23"/>
      <c r="R23"/>
      <c r="S23"/>
      <c r="T23"/>
      <c r="U23"/>
      <c r="V23"/>
      <c r="W23"/>
    </row>
    <row r="24" spans="1:23" x14ac:dyDescent="0.3">
      <c r="O24"/>
      <c r="P24"/>
      <c r="Q24"/>
      <c r="R24"/>
      <c r="S24"/>
      <c r="T24"/>
      <c r="U24"/>
      <c r="V24"/>
      <c r="W24"/>
    </row>
    <row r="25" spans="1:23" ht="32.25" customHeight="1" x14ac:dyDescent="0.3">
      <c r="A25" s="163" t="s">
        <v>203</v>
      </c>
      <c r="B25" s="163"/>
      <c r="C25" s="163"/>
      <c r="D25" s="163"/>
      <c r="E25" s="163"/>
      <c r="F25" s="163"/>
      <c r="G25" s="163"/>
      <c r="H25" s="163"/>
      <c r="I25" s="163"/>
      <c r="J25" s="163"/>
      <c r="K25" s="163"/>
      <c r="O25"/>
      <c r="P25"/>
      <c r="Q25"/>
      <c r="R25"/>
      <c r="S25"/>
      <c r="T25"/>
      <c r="U25"/>
      <c r="V25"/>
      <c r="W25"/>
    </row>
    <row r="26" spans="1:23" ht="36.75" customHeight="1" x14ac:dyDescent="0.3">
      <c r="A26" s="164" t="s">
        <v>94</v>
      </c>
      <c r="B26" s="164"/>
      <c r="C26" s="164"/>
      <c r="D26" s="164"/>
      <c r="E26" s="164"/>
      <c r="F26" s="164"/>
      <c r="G26" s="164"/>
      <c r="H26" s="164"/>
      <c r="I26" s="164"/>
      <c r="J26" s="164"/>
      <c r="K26" s="164"/>
      <c r="O26"/>
      <c r="P26"/>
      <c r="Q26"/>
      <c r="R26"/>
      <c r="S26"/>
      <c r="T26"/>
      <c r="U26"/>
      <c r="V26"/>
      <c r="W26"/>
    </row>
    <row r="27" spans="1:23" ht="14.4" customHeight="1" x14ac:dyDescent="0.3">
      <c r="B27" s="6"/>
      <c r="C27" s="6"/>
      <c r="D27" s="6"/>
      <c r="E27" s="6"/>
      <c r="F27" s="6"/>
      <c r="G27" s="6"/>
      <c r="H27" s="6"/>
      <c r="I27" s="6"/>
      <c r="J27" s="6"/>
      <c r="K27" s="6"/>
      <c r="O27"/>
      <c r="P27"/>
      <c r="Q27"/>
      <c r="R27"/>
      <c r="S27"/>
      <c r="T27"/>
      <c r="U27"/>
      <c r="V27"/>
      <c r="W27"/>
    </row>
    <row r="28" spans="1:23" x14ac:dyDescent="0.3">
      <c r="A28" s="6"/>
      <c r="B28" s="6"/>
      <c r="C28" s="6"/>
      <c r="D28" s="6"/>
      <c r="E28" s="6"/>
      <c r="F28" s="6"/>
      <c r="G28" s="6"/>
      <c r="H28" s="6"/>
      <c r="I28" s="6"/>
      <c r="J28" s="6"/>
      <c r="K28" s="6"/>
      <c r="O28"/>
      <c r="P28"/>
      <c r="Q28"/>
      <c r="R28"/>
      <c r="S28"/>
      <c r="T28"/>
      <c r="U28"/>
      <c r="V28"/>
      <c r="W28"/>
    </row>
    <row r="29" spans="1:23" x14ac:dyDescent="0.3">
      <c r="A29" s="6"/>
      <c r="B29" s="6"/>
      <c r="C29" s="6"/>
      <c r="D29" s="6"/>
      <c r="E29" s="6"/>
      <c r="F29" s="6"/>
      <c r="G29" s="6"/>
      <c r="H29" s="6"/>
      <c r="I29" s="6"/>
      <c r="J29" s="6"/>
      <c r="K29" s="6"/>
      <c r="O29"/>
      <c r="P29"/>
      <c r="Q29"/>
      <c r="R29"/>
      <c r="S29"/>
      <c r="T29"/>
      <c r="U29"/>
      <c r="V29"/>
      <c r="W29"/>
    </row>
    <row r="30" spans="1:23" x14ac:dyDescent="0.3">
      <c r="O30"/>
      <c r="P30"/>
      <c r="Q30"/>
      <c r="R30"/>
      <c r="S30"/>
      <c r="T30"/>
      <c r="U30"/>
      <c r="V30"/>
      <c r="W30"/>
    </row>
    <row r="31" spans="1:23" x14ac:dyDescent="0.3">
      <c r="O31"/>
      <c r="P31"/>
      <c r="Q31"/>
      <c r="R31"/>
      <c r="S31"/>
      <c r="T31"/>
      <c r="U31"/>
      <c r="V31"/>
      <c r="W31"/>
    </row>
    <row r="32" spans="1:23" x14ac:dyDescent="0.3">
      <c r="O32"/>
      <c r="P32"/>
      <c r="Q32"/>
      <c r="R32"/>
      <c r="S32"/>
      <c r="T32"/>
      <c r="U32"/>
      <c r="V32"/>
      <c r="W32"/>
    </row>
    <row r="33" spans="15:23" x14ac:dyDescent="0.3">
      <c r="O33"/>
      <c r="P33"/>
      <c r="Q33"/>
      <c r="R33"/>
      <c r="S33"/>
      <c r="T33"/>
      <c r="U33"/>
      <c r="V33"/>
      <c r="W33"/>
    </row>
    <row r="34" spans="15:23" x14ac:dyDescent="0.3">
      <c r="O34"/>
      <c r="P34"/>
      <c r="Q34"/>
      <c r="R34"/>
      <c r="S34"/>
      <c r="T34"/>
      <c r="U34"/>
      <c r="V34"/>
      <c r="W34"/>
    </row>
    <row r="35" spans="15:23" x14ac:dyDescent="0.3">
      <c r="O35"/>
      <c r="P35"/>
      <c r="Q35"/>
      <c r="R35"/>
      <c r="S35"/>
      <c r="T35"/>
      <c r="U35"/>
      <c r="V35"/>
      <c r="W35"/>
    </row>
    <row r="36" spans="15:23" x14ac:dyDescent="0.3">
      <c r="O36"/>
      <c r="P36"/>
      <c r="Q36"/>
      <c r="R36"/>
      <c r="S36"/>
      <c r="T36"/>
      <c r="U36"/>
      <c r="V36"/>
      <c r="W36"/>
    </row>
    <row r="37" spans="15:23" x14ac:dyDescent="0.3">
      <c r="O37"/>
      <c r="P37"/>
      <c r="Q37"/>
      <c r="R37"/>
      <c r="S37"/>
      <c r="T37"/>
      <c r="U37"/>
      <c r="V37"/>
      <c r="W37"/>
    </row>
    <row r="38" spans="15:23" x14ac:dyDescent="0.3">
      <c r="O38"/>
      <c r="P38"/>
      <c r="Q38"/>
      <c r="R38"/>
      <c r="S38"/>
      <c r="T38"/>
      <c r="U38"/>
      <c r="V38"/>
      <c r="W38"/>
    </row>
    <row r="39" spans="15:23" x14ac:dyDescent="0.3">
      <c r="O39"/>
      <c r="P39"/>
      <c r="Q39"/>
      <c r="R39"/>
      <c r="S39"/>
      <c r="T39"/>
      <c r="U39"/>
      <c r="V39"/>
      <c r="W39"/>
    </row>
    <row r="40" spans="15:23" x14ac:dyDescent="0.3">
      <c r="O40"/>
      <c r="P40"/>
      <c r="Q40"/>
      <c r="R40"/>
      <c r="S40"/>
      <c r="T40"/>
      <c r="U40"/>
      <c r="V40"/>
      <c r="W40"/>
    </row>
    <row r="41" spans="15:23" x14ac:dyDescent="0.3">
      <c r="O41"/>
      <c r="P41"/>
      <c r="Q41"/>
      <c r="R41"/>
      <c r="S41"/>
      <c r="T41"/>
      <c r="U41"/>
      <c r="V41"/>
      <c r="W41"/>
    </row>
    <row r="42" spans="15:23" x14ac:dyDescent="0.3">
      <c r="O42"/>
      <c r="P42"/>
      <c r="Q42"/>
      <c r="R42"/>
      <c r="S42"/>
      <c r="T42"/>
      <c r="U42"/>
      <c r="V42"/>
      <c r="W42"/>
    </row>
    <row r="43" spans="15:23" x14ac:dyDescent="0.3">
      <c r="O43"/>
      <c r="P43"/>
      <c r="Q43"/>
      <c r="R43"/>
      <c r="S43"/>
      <c r="T43"/>
      <c r="U43"/>
      <c r="V43"/>
      <c r="W43"/>
    </row>
    <row r="44" spans="15:23" x14ac:dyDescent="0.3">
      <c r="O44"/>
      <c r="P44"/>
      <c r="Q44"/>
      <c r="R44"/>
      <c r="S44"/>
      <c r="T44"/>
      <c r="U44"/>
      <c r="V44"/>
      <c r="W44"/>
    </row>
    <row r="45" spans="15:23" x14ac:dyDescent="0.3">
      <c r="O45"/>
      <c r="P45"/>
      <c r="Q45"/>
      <c r="R45"/>
      <c r="S45"/>
      <c r="T45"/>
      <c r="U45"/>
      <c r="V45"/>
      <c r="W45"/>
    </row>
    <row r="46" spans="15:23" x14ac:dyDescent="0.3">
      <c r="O46"/>
      <c r="P46"/>
      <c r="Q46"/>
      <c r="R46"/>
      <c r="S46"/>
      <c r="T46"/>
      <c r="U46"/>
      <c r="V46"/>
      <c r="W46"/>
    </row>
    <row r="47" spans="15:23" x14ac:dyDescent="0.3">
      <c r="O47"/>
      <c r="P47"/>
      <c r="Q47"/>
      <c r="R47"/>
      <c r="S47"/>
      <c r="T47"/>
      <c r="U47"/>
      <c r="V47"/>
      <c r="W47"/>
    </row>
    <row r="48" spans="15:23" x14ac:dyDescent="0.3">
      <c r="O48"/>
      <c r="P48"/>
      <c r="Q48"/>
      <c r="R48"/>
      <c r="S48"/>
      <c r="T48"/>
      <c r="U48"/>
      <c r="V48"/>
      <c r="W48"/>
    </row>
    <row r="49" spans="15:23" x14ac:dyDescent="0.3">
      <c r="O49"/>
      <c r="P49"/>
      <c r="Q49"/>
      <c r="R49"/>
      <c r="S49"/>
      <c r="T49"/>
      <c r="U49"/>
      <c r="V49"/>
      <c r="W49"/>
    </row>
    <row r="50" spans="15:23" x14ac:dyDescent="0.3">
      <c r="O50"/>
      <c r="P50"/>
      <c r="Q50"/>
      <c r="R50"/>
      <c r="S50"/>
      <c r="T50"/>
      <c r="U50"/>
      <c r="V50"/>
      <c r="W50"/>
    </row>
    <row r="51" spans="15:23" x14ac:dyDescent="0.3">
      <c r="O51"/>
      <c r="P51"/>
      <c r="Q51"/>
      <c r="R51"/>
      <c r="S51"/>
      <c r="T51"/>
      <c r="U51"/>
      <c r="V51"/>
      <c r="W51"/>
    </row>
    <row r="52" spans="15:23" x14ac:dyDescent="0.3">
      <c r="O52"/>
      <c r="P52"/>
      <c r="Q52"/>
      <c r="R52"/>
      <c r="S52"/>
      <c r="T52"/>
      <c r="U52"/>
      <c r="V52"/>
      <c r="W52"/>
    </row>
    <row r="53" spans="15:23" x14ac:dyDescent="0.3">
      <c r="O53"/>
      <c r="P53"/>
      <c r="Q53"/>
      <c r="R53"/>
      <c r="S53"/>
      <c r="T53"/>
      <c r="U53"/>
      <c r="V53"/>
      <c r="W53"/>
    </row>
    <row r="54" spans="15:23" x14ac:dyDescent="0.3">
      <c r="O54"/>
      <c r="P54"/>
      <c r="Q54"/>
      <c r="R54"/>
      <c r="S54"/>
      <c r="T54"/>
      <c r="U54"/>
      <c r="V54"/>
      <c r="W54"/>
    </row>
    <row r="55" spans="15:23" x14ac:dyDescent="0.3">
      <c r="O55"/>
      <c r="P55"/>
      <c r="Q55"/>
      <c r="R55"/>
      <c r="S55"/>
      <c r="T55"/>
      <c r="U55"/>
      <c r="V55"/>
      <c r="W55"/>
    </row>
    <row r="56" spans="15:23" x14ac:dyDescent="0.3">
      <c r="O56"/>
      <c r="P56"/>
      <c r="Q56"/>
      <c r="R56"/>
      <c r="S56"/>
      <c r="T56"/>
      <c r="U56"/>
      <c r="V56"/>
      <c r="W56"/>
    </row>
    <row r="57" spans="15:23" x14ac:dyDescent="0.3">
      <c r="O57"/>
      <c r="P57"/>
      <c r="Q57"/>
      <c r="R57"/>
      <c r="S57"/>
      <c r="T57"/>
      <c r="U57"/>
      <c r="V57"/>
      <c r="W57"/>
    </row>
    <row r="58" spans="15:23" x14ac:dyDescent="0.3">
      <c r="O58"/>
      <c r="P58"/>
      <c r="Q58"/>
      <c r="R58"/>
      <c r="S58"/>
      <c r="T58"/>
      <c r="U58"/>
      <c r="V58"/>
      <c r="W58"/>
    </row>
    <row r="59" spans="15:23" x14ac:dyDescent="0.3">
      <c r="O59"/>
      <c r="P59"/>
      <c r="Q59"/>
      <c r="R59"/>
      <c r="S59"/>
      <c r="T59"/>
      <c r="U59"/>
      <c r="V59"/>
      <c r="W59"/>
    </row>
    <row r="60" spans="15:23" x14ac:dyDescent="0.3">
      <c r="O60"/>
      <c r="P60"/>
      <c r="Q60"/>
      <c r="R60"/>
      <c r="S60"/>
      <c r="T60"/>
      <c r="U60"/>
      <c r="V60"/>
      <c r="W60"/>
    </row>
    <row r="61" spans="15:23" x14ac:dyDescent="0.3">
      <c r="O61"/>
      <c r="P61"/>
      <c r="Q61"/>
      <c r="R61"/>
      <c r="S61"/>
      <c r="T61"/>
      <c r="U61"/>
      <c r="V61"/>
      <c r="W61"/>
    </row>
    <row r="62" spans="15:23" x14ac:dyDescent="0.3">
      <c r="O62"/>
      <c r="P62"/>
      <c r="Q62"/>
      <c r="R62"/>
      <c r="S62"/>
      <c r="T62"/>
      <c r="U62"/>
      <c r="V62"/>
      <c r="W62"/>
    </row>
    <row r="63" spans="15:23" x14ac:dyDescent="0.3">
      <c r="O63"/>
      <c r="P63"/>
      <c r="Q63"/>
      <c r="R63"/>
      <c r="S63"/>
      <c r="T63"/>
      <c r="U63"/>
      <c r="V63"/>
      <c r="W63"/>
    </row>
    <row r="64" spans="15:23" x14ac:dyDescent="0.3">
      <c r="O64"/>
      <c r="P64"/>
      <c r="Q64"/>
      <c r="R64"/>
      <c r="S64"/>
      <c r="T64"/>
      <c r="U64"/>
      <c r="V64"/>
      <c r="W64"/>
    </row>
    <row r="65" spans="15:23" x14ac:dyDescent="0.3">
      <c r="O65"/>
      <c r="P65"/>
      <c r="Q65"/>
      <c r="R65"/>
      <c r="S65"/>
      <c r="T65"/>
      <c r="U65"/>
      <c r="V65"/>
      <c r="W65"/>
    </row>
    <row r="66" spans="15:23" x14ac:dyDescent="0.3">
      <c r="O66"/>
      <c r="P66"/>
      <c r="Q66"/>
      <c r="R66"/>
      <c r="S66"/>
      <c r="T66"/>
      <c r="U66"/>
      <c r="V66"/>
      <c r="W66"/>
    </row>
    <row r="67" spans="15:23" x14ac:dyDescent="0.3">
      <c r="O67"/>
      <c r="P67"/>
      <c r="Q67"/>
      <c r="R67"/>
      <c r="S67"/>
      <c r="T67"/>
      <c r="U67"/>
      <c r="V67"/>
      <c r="W67"/>
    </row>
    <row r="68" spans="15:23" x14ac:dyDescent="0.3">
      <c r="O68"/>
      <c r="P68"/>
      <c r="Q68"/>
      <c r="R68"/>
      <c r="S68"/>
      <c r="T68"/>
      <c r="U68"/>
      <c r="V68"/>
      <c r="W68"/>
    </row>
    <row r="69" spans="15:23" x14ac:dyDescent="0.3">
      <c r="O69"/>
      <c r="P69"/>
      <c r="Q69"/>
      <c r="R69"/>
      <c r="S69"/>
      <c r="T69"/>
      <c r="U69"/>
      <c r="V69"/>
      <c r="W69"/>
    </row>
    <row r="70" spans="15:23" x14ac:dyDescent="0.3">
      <c r="O70"/>
      <c r="P70"/>
      <c r="Q70"/>
      <c r="R70"/>
      <c r="S70"/>
      <c r="T70"/>
      <c r="U70"/>
      <c r="V70"/>
      <c r="W70"/>
    </row>
    <row r="71" spans="15:23" x14ac:dyDescent="0.3">
      <c r="O71"/>
      <c r="P71"/>
      <c r="Q71"/>
      <c r="R71"/>
      <c r="S71"/>
      <c r="T71"/>
      <c r="U71"/>
      <c r="V71"/>
      <c r="W71"/>
    </row>
    <row r="72" spans="15:23" x14ac:dyDescent="0.3">
      <c r="O72"/>
      <c r="P72"/>
      <c r="Q72"/>
      <c r="R72"/>
      <c r="S72"/>
      <c r="T72"/>
      <c r="U72"/>
      <c r="V72"/>
      <c r="W72"/>
    </row>
    <row r="73" spans="15:23" x14ac:dyDescent="0.3">
      <c r="O73"/>
      <c r="P73"/>
      <c r="Q73"/>
      <c r="R73"/>
      <c r="S73"/>
      <c r="T73"/>
      <c r="U73"/>
      <c r="V73"/>
      <c r="W73"/>
    </row>
    <row r="74" spans="15:23" x14ac:dyDescent="0.3">
      <c r="O74"/>
      <c r="P74"/>
      <c r="Q74"/>
      <c r="R74"/>
      <c r="S74"/>
      <c r="T74"/>
      <c r="U74"/>
      <c r="V74"/>
      <c r="W74"/>
    </row>
    <row r="75" spans="15:23" x14ac:dyDescent="0.3">
      <c r="O75"/>
      <c r="P75"/>
      <c r="Q75"/>
      <c r="R75"/>
      <c r="S75"/>
      <c r="T75"/>
      <c r="U75"/>
      <c r="V75"/>
      <c r="W75"/>
    </row>
    <row r="76" spans="15:23" x14ac:dyDescent="0.3">
      <c r="O76"/>
      <c r="P76"/>
      <c r="Q76"/>
      <c r="R76"/>
      <c r="S76"/>
      <c r="T76"/>
      <c r="U76"/>
      <c r="V76"/>
      <c r="W76"/>
    </row>
    <row r="77" spans="15:23" x14ac:dyDescent="0.3">
      <c r="O77"/>
      <c r="P77"/>
      <c r="Q77"/>
      <c r="R77"/>
      <c r="S77"/>
      <c r="T77"/>
      <c r="U77"/>
      <c r="V77"/>
      <c r="W77"/>
    </row>
    <row r="78" spans="15:23" x14ac:dyDescent="0.3">
      <c r="O78"/>
      <c r="P78"/>
      <c r="Q78"/>
      <c r="R78"/>
      <c r="S78"/>
      <c r="T78"/>
      <c r="U78"/>
      <c r="V78"/>
      <c r="W78"/>
    </row>
    <row r="79" spans="15:23" x14ac:dyDescent="0.3">
      <c r="O79"/>
      <c r="P79"/>
      <c r="Q79"/>
      <c r="R79"/>
      <c r="S79"/>
      <c r="T79"/>
      <c r="U79"/>
      <c r="V79"/>
      <c r="W79"/>
    </row>
    <row r="80" spans="15:23" x14ac:dyDescent="0.3">
      <c r="O80"/>
      <c r="P80"/>
      <c r="Q80"/>
      <c r="R80"/>
      <c r="S80"/>
      <c r="T80"/>
      <c r="U80"/>
      <c r="V80"/>
      <c r="W80"/>
    </row>
    <row r="81" spans="15:23" x14ac:dyDescent="0.3">
      <c r="O81"/>
      <c r="P81"/>
      <c r="Q81"/>
      <c r="R81"/>
      <c r="S81"/>
      <c r="T81"/>
      <c r="U81"/>
      <c r="V81"/>
      <c r="W81"/>
    </row>
    <row r="82" spans="15:23" x14ac:dyDescent="0.3">
      <c r="O82"/>
      <c r="P82"/>
      <c r="Q82"/>
      <c r="R82"/>
      <c r="S82"/>
      <c r="T82"/>
      <c r="U82"/>
      <c r="V82"/>
      <c r="W82"/>
    </row>
    <row r="83" spans="15:23" x14ac:dyDescent="0.3">
      <c r="O83"/>
      <c r="P83"/>
      <c r="Q83"/>
      <c r="R83"/>
      <c r="S83"/>
      <c r="T83"/>
      <c r="U83"/>
      <c r="V83"/>
      <c r="W83"/>
    </row>
    <row r="84" spans="15:23" x14ac:dyDescent="0.3">
      <c r="O84"/>
      <c r="P84"/>
      <c r="Q84"/>
      <c r="R84"/>
      <c r="S84"/>
      <c r="T84"/>
      <c r="U84"/>
      <c r="V84"/>
      <c r="W84"/>
    </row>
    <row r="85" spans="15:23" x14ac:dyDescent="0.3">
      <c r="O85"/>
      <c r="P85"/>
      <c r="Q85"/>
      <c r="R85"/>
      <c r="S85"/>
      <c r="T85"/>
      <c r="U85"/>
      <c r="V85"/>
      <c r="W85"/>
    </row>
    <row r="86" spans="15:23" x14ac:dyDescent="0.3">
      <c r="O86"/>
      <c r="P86"/>
      <c r="Q86"/>
      <c r="R86"/>
      <c r="S86"/>
      <c r="T86"/>
      <c r="U86"/>
      <c r="V86"/>
      <c r="W86"/>
    </row>
    <row r="87" spans="15:23" x14ac:dyDescent="0.3">
      <c r="O87"/>
      <c r="P87"/>
      <c r="Q87"/>
      <c r="R87"/>
      <c r="S87"/>
      <c r="T87"/>
      <c r="U87"/>
      <c r="V87"/>
      <c r="W87"/>
    </row>
    <row r="88" spans="15:23" x14ac:dyDescent="0.3">
      <c r="O88"/>
      <c r="P88"/>
      <c r="Q88"/>
      <c r="R88"/>
      <c r="S88"/>
      <c r="T88"/>
      <c r="U88"/>
      <c r="V88"/>
      <c r="W88"/>
    </row>
    <row r="89" spans="15:23" x14ac:dyDescent="0.3">
      <c r="O89"/>
      <c r="P89"/>
      <c r="Q89"/>
      <c r="R89"/>
      <c r="S89"/>
      <c r="T89"/>
      <c r="U89"/>
      <c r="V89"/>
      <c r="W89"/>
    </row>
    <row r="90" spans="15:23" x14ac:dyDescent="0.3">
      <c r="O90"/>
      <c r="P90"/>
      <c r="Q90"/>
      <c r="R90"/>
      <c r="S90"/>
      <c r="T90"/>
      <c r="U90"/>
      <c r="V90"/>
      <c r="W90"/>
    </row>
    <row r="91" spans="15:23" x14ac:dyDescent="0.3">
      <c r="O91"/>
      <c r="P91"/>
      <c r="Q91"/>
      <c r="R91"/>
      <c r="S91"/>
      <c r="T91"/>
      <c r="U91"/>
      <c r="V91"/>
      <c r="W91"/>
    </row>
    <row r="92" spans="15:23" x14ac:dyDescent="0.3">
      <c r="O92"/>
      <c r="P92"/>
      <c r="Q92"/>
      <c r="R92"/>
      <c r="S92"/>
      <c r="T92"/>
      <c r="U92"/>
      <c r="V92"/>
      <c r="W92"/>
    </row>
    <row r="93" spans="15:23" x14ac:dyDescent="0.3">
      <c r="O93"/>
      <c r="P93"/>
      <c r="Q93"/>
      <c r="R93"/>
      <c r="S93"/>
      <c r="T93"/>
      <c r="U93"/>
      <c r="V93"/>
      <c r="W93"/>
    </row>
    <row r="94" spans="15:23" x14ac:dyDescent="0.3">
      <c r="O94"/>
      <c r="P94"/>
      <c r="Q94"/>
      <c r="R94"/>
      <c r="S94"/>
      <c r="T94"/>
      <c r="U94"/>
      <c r="V94"/>
      <c r="W94"/>
    </row>
    <row r="95" spans="15:23" x14ac:dyDescent="0.3">
      <c r="O95"/>
      <c r="P95"/>
      <c r="Q95"/>
      <c r="R95"/>
      <c r="S95"/>
      <c r="T95"/>
      <c r="U95"/>
      <c r="V95"/>
      <c r="W95"/>
    </row>
    <row r="96" spans="15:23" x14ac:dyDescent="0.3">
      <c r="O96"/>
      <c r="P96"/>
      <c r="Q96"/>
      <c r="R96"/>
      <c r="S96"/>
      <c r="T96"/>
      <c r="U96"/>
      <c r="V96"/>
      <c r="W96"/>
    </row>
    <row r="97" spans="15:23" x14ac:dyDescent="0.3">
      <c r="O97"/>
      <c r="P97"/>
      <c r="Q97"/>
      <c r="R97"/>
      <c r="S97"/>
      <c r="T97"/>
      <c r="U97"/>
      <c r="V97"/>
      <c r="W97"/>
    </row>
    <row r="98" spans="15:23" x14ac:dyDescent="0.3">
      <c r="O98"/>
      <c r="P98"/>
      <c r="Q98"/>
      <c r="R98"/>
      <c r="S98"/>
      <c r="T98"/>
      <c r="U98"/>
      <c r="V98"/>
      <c r="W98"/>
    </row>
    <row r="99" spans="15:23" x14ac:dyDescent="0.3">
      <c r="O99"/>
      <c r="P99"/>
      <c r="Q99"/>
      <c r="R99"/>
      <c r="S99"/>
      <c r="T99"/>
      <c r="U99"/>
      <c r="V99"/>
      <c r="W99"/>
    </row>
    <row r="100" spans="15:23" x14ac:dyDescent="0.3">
      <c r="O100"/>
      <c r="P100"/>
      <c r="Q100"/>
      <c r="R100"/>
      <c r="S100"/>
      <c r="T100"/>
      <c r="U100"/>
      <c r="V100"/>
      <c r="W100"/>
    </row>
    <row r="101" spans="15:23" x14ac:dyDescent="0.3">
      <c r="O101"/>
      <c r="P101"/>
      <c r="Q101"/>
      <c r="R101"/>
      <c r="S101"/>
      <c r="T101"/>
      <c r="U101"/>
      <c r="V101"/>
      <c r="W101"/>
    </row>
    <row r="102" spans="15:23" x14ac:dyDescent="0.3">
      <c r="O102"/>
      <c r="P102"/>
      <c r="Q102"/>
      <c r="R102"/>
      <c r="S102"/>
      <c r="T102"/>
      <c r="U102"/>
      <c r="V102"/>
      <c r="W102"/>
    </row>
    <row r="103" spans="15:23" x14ac:dyDescent="0.3">
      <c r="O103"/>
      <c r="P103"/>
      <c r="Q103"/>
      <c r="R103"/>
      <c r="S103"/>
      <c r="T103"/>
      <c r="U103"/>
      <c r="V103"/>
      <c r="W103"/>
    </row>
    <row r="104" spans="15:23" x14ac:dyDescent="0.3">
      <c r="O104"/>
      <c r="P104"/>
      <c r="Q104"/>
      <c r="R104"/>
      <c r="S104"/>
      <c r="T104"/>
      <c r="U104"/>
      <c r="V104"/>
      <c r="W104"/>
    </row>
    <row r="105" spans="15:23" x14ac:dyDescent="0.3">
      <c r="O105"/>
      <c r="P105"/>
      <c r="Q105"/>
      <c r="R105"/>
      <c r="S105"/>
      <c r="T105"/>
      <c r="U105"/>
      <c r="V105"/>
      <c r="W105"/>
    </row>
    <row r="106" spans="15:23" x14ac:dyDescent="0.3">
      <c r="O106"/>
      <c r="P106"/>
      <c r="Q106"/>
      <c r="R106"/>
      <c r="S106"/>
      <c r="T106"/>
      <c r="U106"/>
      <c r="V106"/>
      <c r="W106"/>
    </row>
    <row r="107" spans="15:23" x14ac:dyDescent="0.3">
      <c r="O107"/>
      <c r="P107"/>
      <c r="Q107"/>
      <c r="R107"/>
      <c r="S107"/>
      <c r="T107"/>
      <c r="U107"/>
      <c r="V107"/>
      <c r="W107"/>
    </row>
    <row r="108" spans="15:23" x14ac:dyDescent="0.3">
      <c r="O108"/>
      <c r="P108"/>
      <c r="Q108"/>
      <c r="R108"/>
      <c r="S108"/>
      <c r="T108"/>
      <c r="U108"/>
      <c r="V108"/>
      <c r="W108"/>
    </row>
    <row r="109" spans="15:23" x14ac:dyDescent="0.3">
      <c r="O109"/>
      <c r="P109"/>
      <c r="Q109"/>
      <c r="R109"/>
      <c r="S109"/>
      <c r="T109"/>
      <c r="U109"/>
      <c r="V109"/>
      <c r="W109"/>
    </row>
    <row r="110" spans="15:23" x14ac:dyDescent="0.3">
      <c r="O110"/>
      <c r="P110"/>
      <c r="Q110"/>
      <c r="R110"/>
      <c r="S110"/>
      <c r="T110"/>
      <c r="U110"/>
      <c r="V110"/>
      <c r="W110"/>
    </row>
    <row r="111" spans="15:23" x14ac:dyDescent="0.3">
      <c r="O111"/>
      <c r="P111"/>
      <c r="Q111"/>
      <c r="R111"/>
      <c r="S111"/>
      <c r="T111"/>
      <c r="U111"/>
      <c r="V111"/>
      <c r="W111"/>
    </row>
    <row r="112" spans="15:23" x14ac:dyDescent="0.3">
      <c r="O112"/>
      <c r="P112"/>
      <c r="Q112"/>
      <c r="R112"/>
      <c r="S112"/>
      <c r="T112"/>
      <c r="U112"/>
      <c r="V112"/>
      <c r="W112"/>
    </row>
    <row r="113" spans="15:23" x14ac:dyDescent="0.3">
      <c r="O113"/>
      <c r="P113"/>
      <c r="Q113"/>
      <c r="R113"/>
      <c r="S113"/>
      <c r="T113"/>
      <c r="U113"/>
      <c r="V113"/>
      <c r="W113"/>
    </row>
    <row r="114" spans="15:23" x14ac:dyDescent="0.3">
      <c r="O114"/>
      <c r="P114"/>
      <c r="Q114"/>
      <c r="R114"/>
      <c r="S114"/>
      <c r="T114"/>
      <c r="U114"/>
      <c r="V114"/>
      <c r="W114"/>
    </row>
    <row r="115" spans="15:23" x14ac:dyDescent="0.3">
      <c r="O115"/>
      <c r="P115"/>
      <c r="Q115"/>
      <c r="R115"/>
      <c r="S115"/>
      <c r="T115"/>
      <c r="U115"/>
      <c r="V115"/>
      <c r="W115"/>
    </row>
    <row r="116" spans="15:23" x14ac:dyDescent="0.3">
      <c r="O116"/>
      <c r="P116"/>
      <c r="Q116"/>
      <c r="R116"/>
      <c r="S116"/>
      <c r="T116"/>
      <c r="U116"/>
      <c r="V116"/>
      <c r="W116"/>
    </row>
    <row r="117" spans="15:23" x14ac:dyDescent="0.3">
      <c r="O117"/>
      <c r="P117"/>
      <c r="Q117"/>
      <c r="R117"/>
      <c r="S117"/>
      <c r="T117"/>
      <c r="U117"/>
      <c r="V117"/>
      <c r="W117"/>
    </row>
    <row r="118" spans="15:23" x14ac:dyDescent="0.3">
      <c r="O118"/>
      <c r="P118"/>
      <c r="Q118"/>
      <c r="R118"/>
      <c r="S118"/>
      <c r="T118"/>
      <c r="U118"/>
      <c r="V118"/>
      <c r="W118"/>
    </row>
    <row r="119" spans="15:23" x14ac:dyDescent="0.3">
      <c r="O119"/>
      <c r="P119"/>
      <c r="Q119"/>
      <c r="R119"/>
      <c r="S119"/>
      <c r="T119"/>
      <c r="U119"/>
      <c r="V119"/>
      <c r="W119"/>
    </row>
    <row r="120" spans="15:23" x14ac:dyDescent="0.3">
      <c r="O120"/>
      <c r="P120"/>
      <c r="Q120"/>
      <c r="R120"/>
      <c r="S120"/>
      <c r="T120"/>
      <c r="U120"/>
      <c r="V120"/>
      <c r="W120"/>
    </row>
    <row r="121" spans="15:23" x14ac:dyDescent="0.3">
      <c r="O121"/>
      <c r="P121"/>
      <c r="Q121"/>
      <c r="R121"/>
      <c r="S121"/>
      <c r="T121"/>
      <c r="U121"/>
      <c r="V121"/>
      <c r="W121"/>
    </row>
    <row r="122" spans="15:23" x14ac:dyDescent="0.3">
      <c r="O122"/>
      <c r="P122"/>
      <c r="Q122"/>
      <c r="R122"/>
      <c r="S122"/>
      <c r="T122"/>
      <c r="U122"/>
      <c r="V122"/>
      <c r="W122"/>
    </row>
    <row r="123" spans="15:23" x14ac:dyDescent="0.3">
      <c r="O123"/>
      <c r="P123"/>
      <c r="Q123"/>
      <c r="R123"/>
      <c r="S123"/>
      <c r="T123"/>
      <c r="U123"/>
      <c r="V123"/>
      <c r="W123"/>
    </row>
  </sheetData>
  <mergeCells count="4">
    <mergeCell ref="A25:K25"/>
    <mergeCell ref="A26:K26"/>
    <mergeCell ref="A2:M2"/>
    <mergeCell ref="A1:M1"/>
  </mergeCells>
  <hyperlinks>
    <hyperlink ref="A1" location="Contents!A1" display="Back to contents" xr:uid="{9C333EB8-97BE-4038-A05A-834B428CAC10}"/>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823B9-EC5C-4564-A385-0750D7615F10}">
  <sheetPr codeName="Sheet12"/>
  <dimension ref="A1:I48"/>
  <sheetViews>
    <sheetView showGridLines="0" zoomScaleNormal="100" workbookViewId="0">
      <selection sqref="A1:I1"/>
    </sheetView>
  </sheetViews>
  <sheetFormatPr defaultColWidth="8.5546875" defaultRowHeight="14.4" x14ac:dyDescent="0.3"/>
  <cols>
    <col min="1" max="1" width="12.44140625" customWidth="1"/>
    <col min="2" max="2" width="10.109375" bestFit="1" customWidth="1"/>
    <col min="3" max="3" width="16.109375" customWidth="1"/>
    <col min="4" max="4" width="24" bestFit="1" customWidth="1"/>
    <col min="5" max="5" width="14.109375" customWidth="1"/>
    <col min="6" max="6" width="17.5546875" bestFit="1" customWidth="1"/>
    <col min="7" max="7" width="21.5546875" bestFit="1" customWidth="1"/>
    <col min="8" max="8" width="11" bestFit="1" customWidth="1"/>
    <col min="9" max="9" width="14.109375" bestFit="1" customWidth="1"/>
    <col min="11" max="11" width="11.44140625" bestFit="1" customWidth="1"/>
  </cols>
  <sheetData>
    <row r="1" spans="1:9" x14ac:dyDescent="0.3">
      <c r="A1" s="148" t="s">
        <v>21</v>
      </c>
      <c r="B1" s="148"/>
      <c r="C1" s="148"/>
      <c r="D1" s="148"/>
      <c r="E1" s="148"/>
      <c r="F1" s="148"/>
      <c r="G1" s="148"/>
      <c r="H1" s="148"/>
      <c r="I1" s="148"/>
    </row>
    <row r="2" spans="1:9" ht="18" x14ac:dyDescent="0.3">
      <c r="A2" s="152" t="s">
        <v>141</v>
      </c>
      <c r="B2" s="152"/>
      <c r="C2" s="152"/>
      <c r="D2" s="152"/>
      <c r="E2" s="152"/>
      <c r="F2" s="152"/>
      <c r="G2" s="152"/>
      <c r="H2" s="152"/>
      <c r="I2" s="152"/>
    </row>
    <row r="3" spans="1:9" x14ac:dyDescent="0.3">
      <c r="A3" s="5" t="s">
        <v>22</v>
      </c>
      <c r="B3" s="5" t="s">
        <v>42</v>
      </c>
      <c r="C3" s="5" t="s">
        <v>72</v>
      </c>
      <c r="D3" s="5" t="s">
        <v>216</v>
      </c>
      <c r="E3" s="5" t="s">
        <v>73</v>
      </c>
      <c r="F3" s="5" t="s">
        <v>218</v>
      </c>
      <c r="G3" s="5" t="s">
        <v>217</v>
      </c>
      <c r="H3" s="5" t="s">
        <v>27</v>
      </c>
      <c r="I3" s="5" t="s">
        <v>57</v>
      </c>
    </row>
    <row r="4" spans="1:9" x14ac:dyDescent="0.3">
      <c r="A4" s="21">
        <v>2019</v>
      </c>
      <c r="B4" s="37" t="s">
        <v>46</v>
      </c>
      <c r="C4" s="38">
        <v>4163383</v>
      </c>
      <c r="D4" s="38">
        <v>1325825</v>
      </c>
      <c r="E4" s="38">
        <v>784269</v>
      </c>
      <c r="F4" s="38">
        <v>839688</v>
      </c>
      <c r="G4" s="38">
        <v>169615</v>
      </c>
      <c r="H4" s="39">
        <v>7282780</v>
      </c>
      <c r="I4" s="40">
        <v>29616101</v>
      </c>
    </row>
    <row r="5" spans="1:9" x14ac:dyDescent="0.3">
      <c r="A5" s="21">
        <v>2019</v>
      </c>
      <c r="B5" s="37" t="s">
        <v>47</v>
      </c>
      <c r="C5" s="38">
        <v>4310490</v>
      </c>
      <c r="D5" s="38">
        <v>1070199</v>
      </c>
      <c r="E5" s="38">
        <v>478893</v>
      </c>
      <c r="F5" s="38">
        <v>57938</v>
      </c>
      <c r="G5" s="38">
        <v>284535</v>
      </c>
      <c r="H5" s="39">
        <v>6202055</v>
      </c>
      <c r="I5" s="40"/>
    </row>
    <row r="6" spans="1:9" x14ac:dyDescent="0.3">
      <c r="A6" s="21">
        <v>2019</v>
      </c>
      <c r="B6" s="37" t="s">
        <v>48</v>
      </c>
      <c r="C6" s="38">
        <v>4608738</v>
      </c>
      <c r="D6" s="38">
        <v>1114407</v>
      </c>
      <c r="E6" s="38">
        <v>586299</v>
      </c>
      <c r="F6" s="38">
        <v>170849</v>
      </c>
      <c r="G6" s="38">
        <v>278078</v>
      </c>
      <c r="H6" s="39">
        <v>6758371</v>
      </c>
      <c r="I6" s="40"/>
    </row>
    <row r="7" spans="1:9" x14ac:dyDescent="0.3">
      <c r="A7" s="21">
        <v>2019</v>
      </c>
      <c r="B7" s="37" t="s">
        <v>49</v>
      </c>
      <c r="C7" s="38">
        <v>5555545</v>
      </c>
      <c r="D7" s="38">
        <v>1818946</v>
      </c>
      <c r="E7" s="38">
        <v>1001089</v>
      </c>
      <c r="F7" s="38">
        <v>879547</v>
      </c>
      <c r="G7" s="38">
        <v>117768</v>
      </c>
      <c r="H7" s="39">
        <v>9372895</v>
      </c>
      <c r="I7" s="40"/>
    </row>
    <row r="8" spans="1:9" x14ac:dyDescent="0.3">
      <c r="A8" s="21">
        <v>2020</v>
      </c>
      <c r="B8" s="37" t="s">
        <v>46</v>
      </c>
      <c r="C8" s="38">
        <v>4313812</v>
      </c>
      <c r="D8" s="38">
        <v>1973944</v>
      </c>
      <c r="E8" s="38">
        <v>545611</v>
      </c>
      <c r="F8" s="38">
        <v>403025</v>
      </c>
      <c r="G8" s="38">
        <v>161286</v>
      </c>
      <c r="H8" s="39">
        <v>7397678</v>
      </c>
      <c r="I8" s="40">
        <v>33152980</v>
      </c>
    </row>
    <row r="9" spans="1:9" x14ac:dyDescent="0.3">
      <c r="A9" s="21">
        <v>2020</v>
      </c>
      <c r="B9" s="37" t="s">
        <v>47</v>
      </c>
      <c r="C9" s="38">
        <v>4974714</v>
      </c>
      <c r="D9" s="38">
        <v>1526406</v>
      </c>
      <c r="E9" s="38">
        <v>327152</v>
      </c>
      <c r="F9" s="38">
        <v>57458</v>
      </c>
      <c r="G9" s="38">
        <v>82299</v>
      </c>
      <c r="H9" s="39">
        <v>6968029</v>
      </c>
      <c r="I9" s="40"/>
    </row>
    <row r="10" spans="1:9" x14ac:dyDescent="0.3">
      <c r="A10" s="21">
        <v>2020</v>
      </c>
      <c r="B10" s="37" t="s">
        <v>48</v>
      </c>
      <c r="C10" s="38">
        <v>5023838</v>
      </c>
      <c r="D10" s="38">
        <v>1387380</v>
      </c>
      <c r="E10" s="38">
        <v>562685</v>
      </c>
      <c r="F10" s="38">
        <v>58210</v>
      </c>
      <c r="G10" s="38">
        <v>290632</v>
      </c>
      <c r="H10" s="39">
        <v>7322745</v>
      </c>
      <c r="I10" s="40"/>
    </row>
    <row r="11" spans="1:9" x14ac:dyDescent="0.3">
      <c r="A11" s="21">
        <v>2020</v>
      </c>
      <c r="B11" s="37" t="s">
        <v>49</v>
      </c>
      <c r="C11" s="38">
        <v>7038530</v>
      </c>
      <c r="D11" s="38">
        <v>2447583</v>
      </c>
      <c r="E11" s="38">
        <v>1092288</v>
      </c>
      <c r="F11" s="38">
        <v>581376</v>
      </c>
      <c r="G11" s="38">
        <v>304751</v>
      </c>
      <c r="H11" s="39">
        <v>11464528</v>
      </c>
      <c r="I11" s="40"/>
    </row>
    <row r="12" spans="1:9" x14ac:dyDescent="0.3">
      <c r="A12" s="21">
        <v>2021</v>
      </c>
      <c r="B12" s="37" t="s">
        <v>46</v>
      </c>
      <c r="C12" s="38">
        <v>5585594</v>
      </c>
      <c r="D12" s="38">
        <v>2424731</v>
      </c>
      <c r="E12" s="38">
        <v>432716</v>
      </c>
      <c r="F12" s="38">
        <v>751496</v>
      </c>
      <c r="G12" s="38">
        <v>11028</v>
      </c>
      <c r="H12" s="39">
        <v>9205565</v>
      </c>
      <c r="I12" s="40">
        <v>38932133</v>
      </c>
    </row>
    <row r="13" spans="1:9" x14ac:dyDescent="0.3">
      <c r="A13" s="21">
        <v>2021</v>
      </c>
      <c r="B13" s="37" t="s">
        <v>47</v>
      </c>
      <c r="C13" s="38">
        <v>5418883</v>
      </c>
      <c r="D13" s="38">
        <v>2128835</v>
      </c>
      <c r="E13" s="38">
        <v>344264</v>
      </c>
      <c r="F13" s="38">
        <v>60940</v>
      </c>
      <c r="G13" s="38">
        <v>0</v>
      </c>
      <c r="H13" s="39">
        <v>7952922</v>
      </c>
      <c r="I13" s="40"/>
    </row>
    <row r="14" spans="1:9" x14ac:dyDescent="0.3">
      <c r="A14" s="21">
        <v>2021</v>
      </c>
      <c r="B14" s="37" t="s">
        <v>48</v>
      </c>
      <c r="C14" s="38">
        <v>6984780</v>
      </c>
      <c r="D14" s="38">
        <v>1716402</v>
      </c>
      <c r="E14" s="38">
        <v>394604</v>
      </c>
      <c r="F14" s="38">
        <v>112893</v>
      </c>
      <c r="G14" s="38">
        <v>0</v>
      </c>
      <c r="H14" s="39">
        <v>9208679</v>
      </c>
      <c r="I14" s="40"/>
    </row>
    <row r="15" spans="1:9" x14ac:dyDescent="0.3">
      <c r="A15" s="21">
        <v>2021</v>
      </c>
      <c r="B15" s="37" t="s">
        <v>49</v>
      </c>
      <c r="C15" s="38">
        <v>8235025</v>
      </c>
      <c r="D15" s="38">
        <v>3042634</v>
      </c>
      <c r="E15" s="38">
        <v>982100</v>
      </c>
      <c r="F15" s="38">
        <v>305208</v>
      </c>
      <c r="G15" s="38">
        <v>0</v>
      </c>
      <c r="H15" s="39">
        <v>12564967</v>
      </c>
      <c r="I15" s="40"/>
    </row>
    <row r="16" spans="1:9" x14ac:dyDescent="0.3">
      <c r="A16" s="21">
        <v>2022</v>
      </c>
      <c r="B16" s="37" t="s">
        <v>46</v>
      </c>
      <c r="C16" s="38">
        <v>5281079</v>
      </c>
      <c r="D16" s="38">
        <v>3466134</v>
      </c>
      <c r="E16" s="38">
        <v>615892</v>
      </c>
      <c r="F16" s="38">
        <v>816529</v>
      </c>
      <c r="G16" s="38">
        <v>0</v>
      </c>
      <c r="H16" s="39">
        <v>10179634</v>
      </c>
      <c r="I16" s="40">
        <v>42090639</v>
      </c>
    </row>
    <row r="17" spans="1:9" x14ac:dyDescent="0.3">
      <c r="A17" s="21">
        <v>2022</v>
      </c>
      <c r="B17" s="37" t="s">
        <v>47</v>
      </c>
      <c r="C17" s="38">
        <v>6356949</v>
      </c>
      <c r="D17" s="38">
        <v>2733665</v>
      </c>
      <c r="E17" s="38">
        <v>345547</v>
      </c>
      <c r="F17" s="38">
        <v>90978</v>
      </c>
      <c r="G17" s="38">
        <v>0</v>
      </c>
      <c r="H17" s="39">
        <v>9527139</v>
      </c>
      <c r="I17" s="40"/>
    </row>
    <row r="18" spans="1:9" x14ac:dyDescent="0.3">
      <c r="A18" s="21">
        <v>2022</v>
      </c>
      <c r="B18" s="37" t="s">
        <v>48</v>
      </c>
      <c r="C18" s="38">
        <v>8076905</v>
      </c>
      <c r="D18" s="38">
        <v>2297227</v>
      </c>
      <c r="E18" s="38">
        <v>596284</v>
      </c>
      <c r="F18" s="38">
        <v>207837</v>
      </c>
      <c r="G18" s="38">
        <v>0</v>
      </c>
      <c r="H18" s="39">
        <v>11178253</v>
      </c>
      <c r="I18" s="40"/>
    </row>
    <row r="19" spans="1:9" x14ac:dyDescent="0.3">
      <c r="A19" s="21">
        <v>2022</v>
      </c>
      <c r="B19" s="37" t="s">
        <v>49</v>
      </c>
      <c r="C19" s="38">
        <v>6750741</v>
      </c>
      <c r="D19" s="38">
        <v>3284968</v>
      </c>
      <c r="E19" s="38">
        <v>613178</v>
      </c>
      <c r="F19" s="38">
        <v>556726</v>
      </c>
      <c r="G19" s="38">
        <v>0</v>
      </c>
      <c r="H19" s="39">
        <v>11205613</v>
      </c>
      <c r="I19" s="40"/>
    </row>
    <row r="20" spans="1:9" x14ac:dyDescent="0.3">
      <c r="A20" s="21">
        <v>2023</v>
      </c>
      <c r="B20" s="37" t="s">
        <v>46</v>
      </c>
      <c r="C20" s="38">
        <v>6812455</v>
      </c>
      <c r="D20" s="38">
        <v>4523784</v>
      </c>
      <c r="E20" s="38">
        <v>838244</v>
      </c>
      <c r="F20" s="38">
        <v>891226</v>
      </c>
      <c r="G20" s="38">
        <v>0</v>
      </c>
      <c r="H20" s="39">
        <v>13065709</v>
      </c>
      <c r="I20" s="40">
        <v>36472866</v>
      </c>
    </row>
    <row r="21" spans="1:9" x14ac:dyDescent="0.3">
      <c r="A21" s="21">
        <v>2023</v>
      </c>
      <c r="B21" s="37" t="s">
        <v>47</v>
      </c>
      <c r="C21" s="38">
        <v>7286918</v>
      </c>
      <c r="D21" s="38">
        <v>3463773</v>
      </c>
      <c r="E21" s="38">
        <v>398580</v>
      </c>
      <c r="F21" s="38">
        <v>138585</v>
      </c>
      <c r="G21" s="38">
        <v>0</v>
      </c>
      <c r="H21" s="39">
        <v>11287856</v>
      </c>
      <c r="I21" s="40"/>
    </row>
    <row r="22" spans="1:9" x14ac:dyDescent="0.3">
      <c r="A22" s="21">
        <v>2023</v>
      </c>
      <c r="B22" s="37" t="s">
        <v>48</v>
      </c>
      <c r="C22" s="114">
        <v>8500814</v>
      </c>
      <c r="D22" s="114">
        <v>3090340</v>
      </c>
      <c r="E22" s="114">
        <v>386810</v>
      </c>
      <c r="F22" s="114">
        <v>141337</v>
      </c>
      <c r="G22" s="114">
        <v>0</v>
      </c>
      <c r="H22" s="115">
        <v>12119301</v>
      </c>
      <c r="I22" s="116"/>
    </row>
    <row r="47" spans="1:7" ht="39" customHeight="1" x14ac:dyDescent="0.3">
      <c r="A47" s="146" t="s">
        <v>226</v>
      </c>
      <c r="B47" s="146"/>
      <c r="C47" s="146"/>
      <c r="D47" s="146"/>
      <c r="E47" s="146"/>
      <c r="F47" s="146"/>
      <c r="G47" s="146"/>
    </row>
    <row r="48" spans="1:7" ht="49.5" customHeight="1" x14ac:dyDescent="0.3">
      <c r="A48" s="146" t="s">
        <v>179</v>
      </c>
      <c r="B48" s="146"/>
      <c r="C48" s="146"/>
      <c r="D48" s="146"/>
      <c r="E48" s="146"/>
      <c r="F48" s="146"/>
      <c r="G48" s="146"/>
    </row>
  </sheetData>
  <mergeCells count="4">
    <mergeCell ref="A47:G47"/>
    <mergeCell ref="A48:G48"/>
    <mergeCell ref="A2:I2"/>
    <mergeCell ref="A1:I1"/>
  </mergeCells>
  <phoneticPr fontId="6" type="noConversion"/>
  <hyperlinks>
    <hyperlink ref="A1" location="Contents!A1" display="Back to contents" xr:uid="{73554CA3-79B4-434A-8F99-8D88BEC9979C}"/>
  </hyperlinks>
  <pageMargins left="0.7" right="0.7" top="0.75" bottom="0.75" header="0.3" footer="0.3"/>
  <pageSetup paperSize="9" orientation="portrait"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F61C9-6A3F-4E4E-B2BB-114C1CD453F9}">
  <dimension ref="A1:H36"/>
  <sheetViews>
    <sheetView showGridLines="0" zoomScaleNormal="100" workbookViewId="0">
      <selection sqref="A1:D1"/>
    </sheetView>
  </sheetViews>
  <sheetFormatPr defaultColWidth="8.5546875" defaultRowHeight="14.4" x14ac:dyDescent="0.3"/>
  <cols>
    <col min="1" max="1" width="10.5546875" customWidth="1"/>
    <col min="2" max="2" width="31.5546875" bestFit="1" customWidth="1"/>
    <col min="3" max="3" width="33.44140625" bestFit="1" customWidth="1"/>
    <col min="4" max="4" width="42.109375" bestFit="1" customWidth="1"/>
    <col min="5" max="5" width="13.33203125" customWidth="1"/>
    <col min="6" max="6" width="33.44140625" bestFit="1" customWidth="1"/>
    <col min="7" max="7" width="14.109375" bestFit="1" customWidth="1"/>
  </cols>
  <sheetData>
    <row r="1" spans="1:8" x14ac:dyDescent="0.3">
      <c r="A1" s="167" t="s">
        <v>21</v>
      </c>
      <c r="B1" s="167"/>
      <c r="C1" s="167"/>
      <c r="D1" s="167"/>
    </row>
    <row r="2" spans="1:8" ht="39" customHeight="1" x14ac:dyDescent="0.35">
      <c r="A2" s="147" t="s">
        <v>180</v>
      </c>
      <c r="B2" s="147"/>
      <c r="C2" s="147"/>
      <c r="D2" s="147"/>
    </row>
    <row r="3" spans="1:8" x14ac:dyDescent="0.3">
      <c r="A3" s="4" t="s">
        <v>22</v>
      </c>
      <c r="B3" s="4" t="s">
        <v>220</v>
      </c>
      <c r="C3" s="4" t="s">
        <v>221</v>
      </c>
      <c r="D3" s="4" t="s">
        <v>222</v>
      </c>
    </row>
    <row r="4" spans="1:8" x14ac:dyDescent="0.3">
      <c r="A4" s="12">
        <v>2016</v>
      </c>
      <c r="B4" s="68">
        <v>1326</v>
      </c>
      <c r="C4" s="69">
        <v>136.86373663524822</v>
      </c>
      <c r="D4" s="69">
        <v>144.83251642795483</v>
      </c>
    </row>
    <row r="5" spans="1:8" x14ac:dyDescent="0.3">
      <c r="A5" s="12">
        <v>2017</v>
      </c>
      <c r="B5" s="68">
        <v>4019</v>
      </c>
      <c r="C5" s="69">
        <v>169.27572970479957</v>
      </c>
      <c r="D5" s="69">
        <v>187.13844285652047</v>
      </c>
    </row>
    <row r="6" spans="1:8" x14ac:dyDescent="0.3">
      <c r="A6" s="12">
        <v>2018</v>
      </c>
      <c r="B6" s="68">
        <v>4906</v>
      </c>
      <c r="C6" s="69">
        <v>152.99641016333939</v>
      </c>
      <c r="D6" s="69">
        <v>156.27709345826082</v>
      </c>
    </row>
    <row r="7" spans="1:8" x14ac:dyDescent="0.3">
      <c r="A7" s="12">
        <v>2019</v>
      </c>
      <c r="B7" s="68">
        <v>2364</v>
      </c>
      <c r="C7" s="69">
        <v>122.5326279847863</v>
      </c>
      <c r="D7" s="69">
        <v>117.03274896156526</v>
      </c>
    </row>
    <row r="8" spans="1:8" x14ac:dyDescent="0.3">
      <c r="A8" s="12">
        <v>2020</v>
      </c>
      <c r="B8" s="68">
        <v>3232</v>
      </c>
      <c r="C8" s="69">
        <v>77.706677318688662</v>
      </c>
      <c r="D8" s="69">
        <v>82.248929162740936</v>
      </c>
    </row>
    <row r="9" spans="1:8" x14ac:dyDescent="0.3">
      <c r="A9" s="12">
        <v>2021</v>
      </c>
      <c r="B9" s="68">
        <v>3212.5222999999996</v>
      </c>
      <c r="C9" s="69">
        <v>77.651501744017935</v>
      </c>
      <c r="D9" s="69">
        <v>80.587561055926372</v>
      </c>
    </row>
    <row r="10" spans="1:8" x14ac:dyDescent="0.3">
      <c r="A10" s="12">
        <v>2022</v>
      </c>
      <c r="B10" s="68">
        <v>4462</v>
      </c>
      <c r="C10" s="69">
        <v>187.71383159388796</v>
      </c>
      <c r="D10" s="69">
        <v>159.10337720041974</v>
      </c>
    </row>
    <row r="14" spans="1:8" x14ac:dyDescent="0.3">
      <c r="B14" s="22"/>
      <c r="H14" s="64"/>
    </row>
    <row r="18" spans="2:2" x14ac:dyDescent="0.3">
      <c r="B18" s="22"/>
    </row>
    <row r="35" spans="1:7" ht="54" customHeight="1" x14ac:dyDescent="0.3">
      <c r="A35" s="163" t="s">
        <v>232</v>
      </c>
      <c r="B35" s="163"/>
      <c r="C35" s="163"/>
      <c r="D35" s="163"/>
      <c r="E35" s="85"/>
      <c r="F35" s="85"/>
      <c r="G35" s="85"/>
    </row>
    <row r="36" spans="1:7" ht="68.25" customHeight="1" x14ac:dyDescent="0.3">
      <c r="A36" s="164" t="s">
        <v>181</v>
      </c>
      <c r="B36" s="164"/>
      <c r="C36" s="164"/>
      <c r="D36" s="164"/>
      <c r="E36" s="86"/>
      <c r="F36" s="86"/>
      <c r="G36" s="86"/>
    </row>
  </sheetData>
  <mergeCells count="4">
    <mergeCell ref="A35:D35"/>
    <mergeCell ref="A36:D36"/>
    <mergeCell ref="A2:D2"/>
    <mergeCell ref="A1:D1"/>
  </mergeCells>
  <hyperlinks>
    <hyperlink ref="A1" location="Contents!A1" display="Back to contents" xr:uid="{68D70032-6CA5-49F2-897B-8032710B193F}"/>
  </hyperlinks>
  <pageMargins left="0.7" right="0.7" top="0.75" bottom="0.75" header="0.3" footer="0.3"/>
  <pageSetup paperSize="9" orientation="portrait"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0E478-6444-4834-8832-2230472E502C}">
  <dimension ref="A1:R49"/>
  <sheetViews>
    <sheetView showGridLines="0" zoomScaleNormal="100" workbookViewId="0">
      <selection sqref="A1:L1"/>
    </sheetView>
  </sheetViews>
  <sheetFormatPr defaultColWidth="9.44140625" defaultRowHeight="14.4" x14ac:dyDescent="0.3"/>
  <cols>
    <col min="2" max="2" width="10.109375" customWidth="1"/>
    <col min="3" max="3" width="10.109375" bestFit="1" customWidth="1"/>
    <col min="4" max="4" width="10.44140625" customWidth="1"/>
    <col min="5" max="7" width="11.44140625" customWidth="1"/>
    <col min="8" max="8" width="12.44140625" customWidth="1"/>
  </cols>
  <sheetData>
    <row r="1" spans="1:16" x14ac:dyDescent="0.3">
      <c r="A1" s="148" t="s">
        <v>21</v>
      </c>
      <c r="B1" s="148"/>
      <c r="C1" s="148"/>
      <c r="D1" s="148"/>
      <c r="E1" s="148"/>
      <c r="F1" s="148"/>
      <c r="G1" s="148"/>
      <c r="H1" s="148"/>
      <c r="I1" s="148"/>
      <c r="J1" s="148"/>
      <c r="K1" s="148"/>
      <c r="L1" s="148"/>
    </row>
    <row r="2" spans="1:16" ht="18" x14ac:dyDescent="0.3">
      <c r="A2" s="152" t="s">
        <v>191</v>
      </c>
      <c r="B2" s="152"/>
      <c r="C2" s="152"/>
      <c r="D2" s="152"/>
      <c r="E2" s="152"/>
      <c r="F2" s="152"/>
      <c r="G2" s="152"/>
      <c r="H2" s="152"/>
      <c r="I2" s="152"/>
      <c r="J2" s="152"/>
      <c r="K2" s="152"/>
      <c r="L2" s="152"/>
    </row>
    <row r="3" spans="1:16" x14ac:dyDescent="0.3">
      <c r="A3" s="4" t="s">
        <v>22</v>
      </c>
      <c r="B3" s="4" t="s">
        <v>42</v>
      </c>
      <c r="C3" s="4" t="s">
        <v>98</v>
      </c>
      <c r="D3" s="4" t="s">
        <v>99</v>
      </c>
      <c r="E3" s="4" t="s">
        <v>100</v>
      </c>
      <c r="F3" s="4" t="s">
        <v>101</v>
      </c>
      <c r="G3" s="4" t="s">
        <v>102</v>
      </c>
      <c r="H3" s="4" t="s">
        <v>103</v>
      </c>
    </row>
    <row r="4" spans="1:16" x14ac:dyDescent="0.3">
      <c r="A4" s="12">
        <v>2019</v>
      </c>
      <c r="B4" s="27" t="s">
        <v>46</v>
      </c>
      <c r="C4" s="140">
        <v>0.1</v>
      </c>
      <c r="D4" s="140">
        <v>0.65</v>
      </c>
      <c r="E4" s="140">
        <v>0.09</v>
      </c>
      <c r="F4" s="140">
        <v>0.03</v>
      </c>
      <c r="G4" s="140">
        <v>0.06</v>
      </c>
      <c r="H4" s="140">
        <v>7.0000000000000007E-2</v>
      </c>
      <c r="I4" s="80"/>
      <c r="J4" s="80"/>
      <c r="K4" s="80"/>
      <c r="L4" s="80"/>
      <c r="M4" s="80"/>
      <c r="N4" s="80"/>
      <c r="O4" s="80"/>
      <c r="P4" s="80"/>
    </row>
    <row r="5" spans="1:16" x14ac:dyDescent="0.3">
      <c r="A5" s="12">
        <v>2019</v>
      </c>
      <c r="B5" s="27" t="s">
        <v>47</v>
      </c>
      <c r="C5" s="140">
        <v>0.09</v>
      </c>
      <c r="D5" s="140">
        <v>0.59</v>
      </c>
      <c r="E5" s="140">
        <v>0.11</v>
      </c>
      <c r="F5" s="140">
        <v>0.04</v>
      </c>
      <c r="G5" s="140">
        <v>0.08</v>
      </c>
      <c r="H5" s="140">
        <v>0.09</v>
      </c>
      <c r="I5" s="80"/>
      <c r="J5" s="80"/>
      <c r="K5" s="80"/>
      <c r="L5" s="80"/>
      <c r="M5" s="80"/>
      <c r="N5" s="80"/>
      <c r="O5" s="80"/>
    </row>
    <row r="6" spans="1:16" x14ac:dyDescent="0.3">
      <c r="A6" s="12">
        <v>2019</v>
      </c>
      <c r="B6" s="27" t="s">
        <v>48</v>
      </c>
      <c r="C6" s="140">
        <v>0.08</v>
      </c>
      <c r="D6" s="140">
        <v>0.61</v>
      </c>
      <c r="E6" s="140">
        <v>0.11</v>
      </c>
      <c r="F6" s="140">
        <v>0.03</v>
      </c>
      <c r="G6" s="140">
        <v>0.08</v>
      </c>
      <c r="H6" s="140">
        <v>0.08</v>
      </c>
      <c r="I6" s="80"/>
      <c r="J6" s="80"/>
      <c r="K6" s="80"/>
      <c r="L6" s="80"/>
      <c r="M6" s="80"/>
      <c r="N6" s="80"/>
      <c r="O6" s="80"/>
    </row>
    <row r="7" spans="1:16" x14ac:dyDescent="0.3">
      <c r="A7" s="12">
        <v>2019</v>
      </c>
      <c r="B7" s="27" t="s">
        <v>49</v>
      </c>
      <c r="C7" s="140">
        <v>0.06</v>
      </c>
      <c r="D7" s="140">
        <v>0.6</v>
      </c>
      <c r="E7" s="140">
        <v>0.12</v>
      </c>
      <c r="F7" s="140">
        <v>0.03</v>
      </c>
      <c r="G7" s="140">
        <v>0.08</v>
      </c>
      <c r="H7" s="140">
        <v>0.11</v>
      </c>
      <c r="I7" s="80"/>
      <c r="J7" s="80"/>
      <c r="K7" s="80"/>
      <c r="L7" s="80"/>
      <c r="M7" s="80"/>
      <c r="N7" s="80"/>
      <c r="O7" s="80"/>
    </row>
    <row r="8" spans="1:16" x14ac:dyDescent="0.3">
      <c r="A8" s="12">
        <v>2020</v>
      </c>
      <c r="B8" s="27" t="s">
        <v>46</v>
      </c>
      <c r="C8" s="140">
        <v>7.0000000000000007E-2</v>
      </c>
      <c r="D8" s="140">
        <v>0.67</v>
      </c>
      <c r="E8" s="140">
        <v>0.12</v>
      </c>
      <c r="F8" s="140">
        <v>0.03</v>
      </c>
      <c r="G8" s="140">
        <v>0.05</v>
      </c>
      <c r="H8" s="140">
        <v>0.06</v>
      </c>
      <c r="I8" s="80"/>
      <c r="J8" s="80"/>
      <c r="K8" s="80"/>
      <c r="L8" s="80"/>
      <c r="M8" s="80"/>
      <c r="N8" s="80"/>
      <c r="O8" s="80"/>
    </row>
    <row r="9" spans="1:16" x14ac:dyDescent="0.3">
      <c r="A9" s="12">
        <v>2020</v>
      </c>
      <c r="B9" s="27" t="s">
        <v>47</v>
      </c>
      <c r="C9" s="140">
        <v>0.06</v>
      </c>
      <c r="D9" s="140">
        <v>0.61</v>
      </c>
      <c r="E9" s="140">
        <v>0.13</v>
      </c>
      <c r="F9" s="140">
        <v>0.04</v>
      </c>
      <c r="G9" s="140">
        <v>7.0000000000000007E-2</v>
      </c>
      <c r="H9" s="140">
        <v>0.09</v>
      </c>
      <c r="I9" s="80"/>
      <c r="J9" s="80"/>
      <c r="K9" s="80"/>
      <c r="L9" s="80"/>
      <c r="M9" s="80"/>
      <c r="N9" s="80"/>
      <c r="O9" s="80"/>
    </row>
    <row r="10" spans="1:16" x14ac:dyDescent="0.3">
      <c r="A10" s="12">
        <v>2020</v>
      </c>
      <c r="B10" s="27" t="s">
        <v>48</v>
      </c>
      <c r="C10" s="140">
        <v>0.05</v>
      </c>
      <c r="D10" s="140">
        <v>0.63</v>
      </c>
      <c r="E10" s="140">
        <v>0.15</v>
      </c>
      <c r="F10" s="140">
        <v>0.04</v>
      </c>
      <c r="G10" s="140">
        <v>0.06</v>
      </c>
      <c r="H10" s="140">
        <v>7.0000000000000007E-2</v>
      </c>
      <c r="I10" s="80"/>
      <c r="J10" s="80"/>
      <c r="K10" s="80"/>
      <c r="L10" s="80"/>
      <c r="M10" s="80"/>
      <c r="N10" s="80"/>
      <c r="O10" s="80"/>
    </row>
    <row r="11" spans="1:16" x14ac:dyDescent="0.3">
      <c r="A11" s="12">
        <v>2020</v>
      </c>
      <c r="B11" s="27" t="s">
        <v>49</v>
      </c>
      <c r="C11" s="140">
        <v>0.04</v>
      </c>
      <c r="D11" s="140">
        <v>0.6</v>
      </c>
      <c r="E11" s="140">
        <v>0.17</v>
      </c>
      <c r="F11" s="140">
        <v>0.04</v>
      </c>
      <c r="G11" s="140">
        <v>7.0000000000000007E-2</v>
      </c>
      <c r="H11" s="140">
        <v>0.08</v>
      </c>
      <c r="I11" s="80"/>
      <c r="J11" s="80"/>
      <c r="K11" s="80"/>
      <c r="L11" s="80"/>
      <c r="M11" s="80"/>
      <c r="N11" s="80"/>
      <c r="O11" s="80"/>
    </row>
    <row r="12" spans="1:16" x14ac:dyDescent="0.3">
      <c r="A12" s="12">
        <v>2021</v>
      </c>
      <c r="B12" s="27" t="s">
        <v>46</v>
      </c>
      <c r="C12" s="140">
        <v>0.04</v>
      </c>
      <c r="D12" s="140">
        <v>0.65</v>
      </c>
      <c r="E12" s="140">
        <v>0.18</v>
      </c>
      <c r="F12" s="140">
        <v>0.03</v>
      </c>
      <c r="G12" s="140">
        <v>0.05</v>
      </c>
      <c r="H12" s="140">
        <v>0.04</v>
      </c>
      <c r="I12" s="80"/>
      <c r="J12" s="80"/>
      <c r="K12" s="80"/>
      <c r="L12" s="80"/>
      <c r="M12" s="80"/>
      <c r="N12" s="80"/>
      <c r="O12" s="80"/>
    </row>
    <row r="13" spans="1:16" x14ac:dyDescent="0.3">
      <c r="A13" s="12">
        <v>2021</v>
      </c>
      <c r="B13" s="27" t="s">
        <v>47</v>
      </c>
      <c r="C13" s="140">
        <v>0.05</v>
      </c>
      <c r="D13" s="140">
        <v>0.57999999999999996</v>
      </c>
      <c r="E13" s="140">
        <v>0.19</v>
      </c>
      <c r="F13" s="140">
        <v>0.04</v>
      </c>
      <c r="G13" s="140">
        <v>7.0000000000000007E-2</v>
      </c>
      <c r="H13" s="140">
        <v>7.0000000000000007E-2</v>
      </c>
      <c r="I13" s="80"/>
      <c r="J13" s="80"/>
      <c r="K13" s="80"/>
      <c r="L13" s="80"/>
      <c r="M13" s="80"/>
      <c r="N13" s="80"/>
      <c r="O13" s="80"/>
    </row>
    <row r="14" spans="1:16" x14ac:dyDescent="0.3">
      <c r="A14" s="12">
        <v>2021</v>
      </c>
      <c r="B14" s="27" t="s">
        <v>48</v>
      </c>
      <c r="C14" s="140">
        <v>0.04</v>
      </c>
      <c r="D14" s="140">
        <v>0.56999999999999995</v>
      </c>
      <c r="E14" s="140">
        <v>0.22</v>
      </c>
      <c r="F14" s="140">
        <v>0.04</v>
      </c>
      <c r="G14" s="140">
        <v>7.0000000000000007E-2</v>
      </c>
      <c r="H14" s="140">
        <v>0.06</v>
      </c>
      <c r="I14" s="80"/>
      <c r="J14" s="80"/>
      <c r="K14" s="80"/>
      <c r="L14" s="80"/>
      <c r="M14" s="80"/>
      <c r="N14" s="80"/>
      <c r="O14" s="80"/>
    </row>
    <row r="15" spans="1:16" x14ac:dyDescent="0.3">
      <c r="A15" s="12">
        <v>2021</v>
      </c>
      <c r="B15" s="27" t="s">
        <v>49</v>
      </c>
      <c r="C15" s="140">
        <v>0.03</v>
      </c>
      <c r="D15" s="140">
        <v>0.5</v>
      </c>
      <c r="E15" s="140">
        <v>0.24</v>
      </c>
      <c r="F15" s="140">
        <v>0.04</v>
      </c>
      <c r="G15" s="140">
        <v>0.08</v>
      </c>
      <c r="H15" s="140">
        <v>0.1</v>
      </c>
      <c r="I15" s="80"/>
      <c r="J15" s="80"/>
      <c r="K15" s="80"/>
      <c r="L15" s="80"/>
      <c r="M15" s="80"/>
      <c r="N15" s="80"/>
      <c r="O15" s="80"/>
    </row>
    <row r="16" spans="1:16" x14ac:dyDescent="0.3">
      <c r="A16" s="12">
        <v>2022</v>
      </c>
      <c r="B16" s="27" t="s">
        <v>46</v>
      </c>
      <c r="C16" s="140">
        <v>0.04</v>
      </c>
      <c r="D16" s="140">
        <v>0.57999999999999996</v>
      </c>
      <c r="E16" s="140">
        <v>0.25</v>
      </c>
      <c r="F16" s="140">
        <v>0.04</v>
      </c>
      <c r="G16" s="140">
        <v>0.05</v>
      </c>
      <c r="H16" s="140">
        <v>0.04</v>
      </c>
      <c r="I16" s="80"/>
      <c r="J16" s="80"/>
      <c r="K16" s="80"/>
      <c r="L16" s="80"/>
      <c r="M16" s="80"/>
      <c r="N16" s="80"/>
      <c r="O16" s="80"/>
    </row>
    <row r="17" spans="1:18" x14ac:dyDescent="0.3">
      <c r="A17" s="12">
        <v>2022</v>
      </c>
      <c r="B17" s="27" t="s">
        <v>47</v>
      </c>
      <c r="C17" s="140">
        <v>0.04</v>
      </c>
      <c r="D17" s="140">
        <v>0.53</v>
      </c>
      <c r="E17" s="140">
        <v>0.26</v>
      </c>
      <c r="F17" s="140">
        <v>0.04</v>
      </c>
      <c r="G17" s="140">
        <v>7.0000000000000007E-2</v>
      </c>
      <c r="H17" s="140">
        <v>7.0000000000000007E-2</v>
      </c>
      <c r="I17" s="80"/>
      <c r="J17" s="80"/>
      <c r="K17" s="80"/>
      <c r="L17" s="80"/>
      <c r="M17" s="80"/>
      <c r="N17" s="80"/>
      <c r="O17" s="80"/>
    </row>
    <row r="18" spans="1:18" x14ac:dyDescent="0.3">
      <c r="A18" s="12">
        <v>2022</v>
      </c>
      <c r="B18" s="27" t="s">
        <v>48</v>
      </c>
      <c r="C18" s="140">
        <v>0.04</v>
      </c>
      <c r="D18" s="140">
        <v>0.54</v>
      </c>
      <c r="E18" s="140">
        <v>0.27</v>
      </c>
      <c r="F18" s="140">
        <v>0.04</v>
      </c>
      <c r="G18" s="140">
        <v>0.06</v>
      </c>
      <c r="H18" s="140">
        <v>0.05</v>
      </c>
      <c r="I18" s="80"/>
      <c r="J18" s="80"/>
      <c r="K18" s="80"/>
      <c r="L18" s="80"/>
      <c r="M18" s="80"/>
      <c r="N18" s="80"/>
      <c r="O18" s="80"/>
    </row>
    <row r="19" spans="1:18" x14ac:dyDescent="0.3">
      <c r="A19" s="12">
        <v>2022</v>
      </c>
      <c r="B19" s="27" t="s">
        <v>49</v>
      </c>
      <c r="C19" s="140">
        <v>0.03</v>
      </c>
      <c r="D19" s="140">
        <v>0.47</v>
      </c>
      <c r="E19" s="140">
        <v>0.28000000000000003</v>
      </c>
      <c r="F19" s="140">
        <v>0.05</v>
      </c>
      <c r="G19" s="140">
        <v>0.08</v>
      </c>
      <c r="H19" s="140">
        <v>0.09</v>
      </c>
      <c r="I19" s="80"/>
      <c r="J19" s="80"/>
      <c r="K19" s="80"/>
      <c r="L19" s="80"/>
      <c r="M19" s="80"/>
      <c r="N19" s="80"/>
      <c r="O19" s="80"/>
    </row>
    <row r="20" spans="1:18" x14ac:dyDescent="0.3">
      <c r="A20" s="12">
        <v>2023</v>
      </c>
      <c r="B20" s="27" t="s">
        <v>46</v>
      </c>
      <c r="C20" s="140">
        <v>0.04</v>
      </c>
      <c r="D20" s="140">
        <v>0.53</v>
      </c>
      <c r="E20" s="140">
        <v>0.28999999999999998</v>
      </c>
      <c r="F20" s="140">
        <v>0.04</v>
      </c>
      <c r="G20" s="140">
        <v>0.06</v>
      </c>
      <c r="H20" s="140">
        <v>0.04</v>
      </c>
      <c r="I20" s="80"/>
      <c r="J20" s="80"/>
      <c r="K20" s="80"/>
      <c r="L20" s="80"/>
      <c r="M20" s="80"/>
      <c r="N20" s="80"/>
      <c r="O20" s="80"/>
    </row>
    <row r="21" spans="1:18" x14ac:dyDescent="0.3">
      <c r="A21" s="12">
        <v>2023</v>
      </c>
      <c r="B21" s="27" t="s">
        <v>47</v>
      </c>
      <c r="C21" s="140">
        <v>0.04</v>
      </c>
      <c r="D21" s="140">
        <v>0.47</v>
      </c>
      <c r="E21" s="140">
        <v>0.3</v>
      </c>
      <c r="F21" s="140">
        <v>0.05</v>
      </c>
      <c r="G21" s="140">
        <v>0.08</v>
      </c>
      <c r="H21" s="140">
        <v>0.06</v>
      </c>
      <c r="I21" s="80"/>
      <c r="J21" s="80"/>
      <c r="K21" s="80"/>
      <c r="L21" s="80"/>
      <c r="M21" s="80"/>
      <c r="N21" s="80"/>
      <c r="O21" s="80"/>
    </row>
    <row r="22" spans="1:18" x14ac:dyDescent="0.3">
      <c r="A22" s="12">
        <v>2023</v>
      </c>
      <c r="B22" s="27" t="s">
        <v>48</v>
      </c>
      <c r="C22" s="140">
        <v>0.03</v>
      </c>
      <c r="D22" s="140">
        <v>0.47</v>
      </c>
      <c r="E22" s="140">
        <v>0.35</v>
      </c>
      <c r="F22" s="140">
        <v>0.05</v>
      </c>
      <c r="G22" s="140">
        <v>0.06</v>
      </c>
      <c r="H22" s="140">
        <v>0.03</v>
      </c>
      <c r="I22" s="80"/>
      <c r="J22" s="80"/>
      <c r="K22" s="80"/>
      <c r="L22" s="80"/>
      <c r="M22" s="80"/>
      <c r="N22" s="80"/>
      <c r="O22" s="80"/>
      <c r="R22" s="34"/>
    </row>
    <row r="48" spans="1:9" ht="47.1" customHeight="1" x14ac:dyDescent="0.3">
      <c r="A48" s="150" t="s">
        <v>223</v>
      </c>
      <c r="B48" s="151"/>
      <c r="C48" s="151"/>
      <c r="D48" s="151"/>
      <c r="E48" s="151"/>
      <c r="F48" s="151"/>
      <c r="G48" s="151"/>
      <c r="H48" s="151"/>
      <c r="I48" s="151"/>
    </row>
    <row r="49" spans="1:9" ht="66.75" customHeight="1" x14ac:dyDescent="0.3">
      <c r="A49" s="150" t="s">
        <v>154</v>
      </c>
      <c r="B49" s="151"/>
      <c r="C49" s="151"/>
      <c r="D49" s="151"/>
      <c r="E49" s="151"/>
      <c r="F49" s="151"/>
      <c r="G49" s="151"/>
      <c r="H49" s="151"/>
      <c r="I49" s="151"/>
    </row>
  </sheetData>
  <mergeCells count="4">
    <mergeCell ref="A49:I49"/>
    <mergeCell ref="A48:I48"/>
    <mergeCell ref="A2:L2"/>
    <mergeCell ref="A1:L1"/>
  </mergeCells>
  <hyperlinks>
    <hyperlink ref="A1" location="Contents!A1" display="Back to contents" xr:uid="{65C31262-9A89-4A67-B041-7FA2D44C770E}"/>
  </hyperlinks>
  <pageMargins left="0.7" right="0.7" top="0.75" bottom="0.75" header="0.3" footer="0.3"/>
  <pageSetup paperSize="9" orientation="portrait"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64C9B-7DAA-4AAD-AD1E-99600C939922}">
  <sheetPr codeName="Sheet25"/>
  <dimension ref="A1:M48"/>
  <sheetViews>
    <sheetView showGridLines="0" zoomScaleNormal="100" workbookViewId="0">
      <selection sqref="A1:G1"/>
    </sheetView>
  </sheetViews>
  <sheetFormatPr defaultColWidth="8.5546875" defaultRowHeight="14.4" x14ac:dyDescent="0.3"/>
  <cols>
    <col min="1" max="1" width="9.5546875" bestFit="1" customWidth="1"/>
    <col min="2" max="2" width="10.109375" bestFit="1" customWidth="1"/>
    <col min="3" max="3" width="14.109375" bestFit="1" customWidth="1"/>
    <col min="4" max="4" width="24.6640625" bestFit="1" customWidth="1"/>
    <col min="5" max="5" width="26.44140625" bestFit="1" customWidth="1"/>
    <col min="6" max="6" width="25.88671875" bestFit="1" customWidth="1"/>
    <col min="7" max="7" width="28" bestFit="1" customWidth="1"/>
    <col min="10" max="10" width="10.5546875" bestFit="1" customWidth="1"/>
  </cols>
  <sheetData>
    <row r="1" spans="1:13" x14ac:dyDescent="0.3">
      <c r="A1" s="148" t="s">
        <v>21</v>
      </c>
      <c r="B1" s="148"/>
      <c r="C1" s="148"/>
      <c r="D1" s="148"/>
      <c r="E1" s="148"/>
      <c r="F1" s="148"/>
      <c r="G1" s="148"/>
    </row>
    <row r="2" spans="1:13" ht="39" customHeight="1" x14ac:dyDescent="0.35">
      <c r="A2" s="147" t="s">
        <v>192</v>
      </c>
      <c r="B2" s="147"/>
      <c r="C2" s="147"/>
      <c r="D2" s="147"/>
      <c r="E2" s="147"/>
      <c r="F2" s="147"/>
      <c r="G2" s="147"/>
    </row>
    <row r="3" spans="1:13" x14ac:dyDescent="0.3">
      <c r="A3" s="4" t="s">
        <v>22</v>
      </c>
      <c r="B3" s="4" t="s">
        <v>42</v>
      </c>
      <c r="C3" s="4" t="s">
        <v>74</v>
      </c>
      <c r="D3" s="4" t="s">
        <v>75</v>
      </c>
      <c r="E3" s="4" t="s">
        <v>76</v>
      </c>
      <c r="F3" s="4" t="s">
        <v>77</v>
      </c>
      <c r="G3" s="4" t="s">
        <v>66</v>
      </c>
      <c r="H3" s="4"/>
      <c r="I3" s="3"/>
    </row>
    <row r="4" spans="1:13" x14ac:dyDescent="0.3">
      <c r="A4" s="12">
        <v>2019</v>
      </c>
      <c r="B4" s="28" t="s">
        <v>46</v>
      </c>
      <c r="C4" s="16">
        <v>64844</v>
      </c>
      <c r="D4" s="16">
        <v>456</v>
      </c>
      <c r="E4" s="36">
        <v>7</v>
      </c>
      <c r="F4" s="33">
        <v>284031</v>
      </c>
      <c r="G4" s="33">
        <v>2166</v>
      </c>
      <c r="H4" s="3"/>
      <c r="I4" s="3"/>
      <c r="M4" s="112"/>
    </row>
    <row r="5" spans="1:13" x14ac:dyDescent="0.3">
      <c r="A5" s="12">
        <v>2019</v>
      </c>
      <c r="B5" s="28" t="s">
        <v>47</v>
      </c>
      <c r="C5" s="16">
        <v>62899</v>
      </c>
      <c r="D5" s="16">
        <v>479</v>
      </c>
      <c r="E5" s="36">
        <v>7.6</v>
      </c>
      <c r="F5" s="33"/>
      <c r="G5" s="33"/>
      <c r="H5" s="3"/>
      <c r="I5" s="3"/>
      <c r="M5" s="112"/>
    </row>
    <row r="6" spans="1:13" x14ac:dyDescent="0.3">
      <c r="A6" s="12">
        <v>2019</v>
      </c>
      <c r="B6" s="28" t="s">
        <v>48</v>
      </c>
      <c r="C6" s="16">
        <v>69049</v>
      </c>
      <c r="D6" s="16">
        <v>529</v>
      </c>
      <c r="E6" s="36">
        <v>7.7</v>
      </c>
      <c r="F6" s="33"/>
      <c r="G6" s="33"/>
      <c r="H6" s="3"/>
      <c r="I6" s="3"/>
      <c r="M6" s="112"/>
    </row>
    <row r="7" spans="1:13" x14ac:dyDescent="0.3">
      <c r="A7" s="12">
        <v>2019</v>
      </c>
      <c r="B7" s="28" t="s">
        <v>49</v>
      </c>
      <c r="C7" s="16">
        <v>87239</v>
      </c>
      <c r="D7" s="16">
        <v>702</v>
      </c>
      <c r="E7" s="36">
        <v>8</v>
      </c>
      <c r="F7" s="33"/>
      <c r="G7" s="33"/>
      <c r="H7" s="3"/>
      <c r="I7" s="3"/>
      <c r="M7" s="112"/>
    </row>
    <row r="8" spans="1:13" ht="14.85" customHeight="1" x14ac:dyDescent="0.3">
      <c r="A8" s="12">
        <v>2020</v>
      </c>
      <c r="B8" s="28" t="s">
        <v>46</v>
      </c>
      <c r="C8" s="16">
        <v>83020</v>
      </c>
      <c r="D8" s="16">
        <v>619</v>
      </c>
      <c r="E8" s="36">
        <v>7.5</v>
      </c>
      <c r="F8" s="33">
        <v>370320</v>
      </c>
      <c r="G8" s="33">
        <v>2965</v>
      </c>
      <c r="H8" s="3"/>
      <c r="I8" s="3"/>
      <c r="M8" s="112"/>
    </row>
    <row r="9" spans="1:13" x14ac:dyDescent="0.3">
      <c r="A9" s="12">
        <v>2020</v>
      </c>
      <c r="B9" s="28" t="s">
        <v>47</v>
      </c>
      <c r="C9" s="16">
        <v>84744</v>
      </c>
      <c r="D9" s="16">
        <v>678</v>
      </c>
      <c r="E9" s="36">
        <v>8</v>
      </c>
      <c r="F9" s="33"/>
      <c r="G9" s="33"/>
      <c r="M9" s="112"/>
    </row>
    <row r="10" spans="1:13" x14ac:dyDescent="0.3">
      <c r="A10" s="12">
        <v>2020</v>
      </c>
      <c r="B10" s="28" t="s">
        <v>48</v>
      </c>
      <c r="C10" s="16">
        <v>93684</v>
      </c>
      <c r="D10" s="16">
        <v>748</v>
      </c>
      <c r="E10" s="36">
        <v>8</v>
      </c>
      <c r="F10" s="33"/>
      <c r="G10" s="33"/>
      <c r="M10" s="112"/>
    </row>
    <row r="11" spans="1:13" x14ac:dyDescent="0.3">
      <c r="A11" s="12">
        <v>2020</v>
      </c>
      <c r="B11" s="28" t="s">
        <v>49</v>
      </c>
      <c r="C11" s="16">
        <v>108872</v>
      </c>
      <c r="D11" s="16">
        <v>920</v>
      </c>
      <c r="E11" s="36">
        <v>8.4</v>
      </c>
      <c r="F11" s="33"/>
      <c r="G11" s="33"/>
      <c r="M11" s="112"/>
    </row>
    <row r="12" spans="1:13" x14ac:dyDescent="0.3">
      <c r="A12" s="12">
        <v>2021</v>
      </c>
      <c r="B12" s="28" t="s">
        <v>46</v>
      </c>
      <c r="C12" s="16">
        <v>98957</v>
      </c>
      <c r="D12" s="16">
        <v>782</v>
      </c>
      <c r="E12" s="36">
        <v>7.9</v>
      </c>
      <c r="F12" s="33">
        <v>377447</v>
      </c>
      <c r="G12" s="33">
        <v>3192.4372439992103</v>
      </c>
      <c r="M12" s="112"/>
    </row>
    <row r="13" spans="1:13" x14ac:dyDescent="0.3">
      <c r="A13" s="12">
        <v>2021</v>
      </c>
      <c r="B13" s="28" t="s">
        <v>47</v>
      </c>
      <c r="C13" s="16">
        <v>95212</v>
      </c>
      <c r="D13" s="16">
        <v>794</v>
      </c>
      <c r="E13" s="36">
        <v>8.3000000000000007</v>
      </c>
      <c r="F13" s="33"/>
      <c r="G13" s="33"/>
      <c r="M13" s="112"/>
    </row>
    <row r="14" spans="1:13" x14ac:dyDescent="0.3">
      <c r="A14" s="12">
        <v>2021</v>
      </c>
      <c r="B14" s="28" t="s">
        <v>48</v>
      </c>
      <c r="C14" s="16">
        <v>89202</v>
      </c>
      <c r="D14" s="16">
        <v>752</v>
      </c>
      <c r="E14" s="36">
        <v>8.4</v>
      </c>
      <c r="F14" s="33"/>
      <c r="G14" s="33"/>
      <c r="M14" s="112"/>
    </row>
    <row r="15" spans="1:13" x14ac:dyDescent="0.3">
      <c r="A15" s="12">
        <v>2021</v>
      </c>
      <c r="B15" s="28" t="s">
        <v>49</v>
      </c>
      <c r="C15" s="16">
        <v>94076</v>
      </c>
      <c r="D15" s="16">
        <v>864</v>
      </c>
      <c r="E15" s="36">
        <v>9.1999999999999993</v>
      </c>
      <c r="F15" s="33"/>
      <c r="G15" s="33"/>
      <c r="M15" s="112"/>
    </row>
    <row r="16" spans="1:13" x14ac:dyDescent="0.3">
      <c r="A16" s="12">
        <v>2022</v>
      </c>
      <c r="B16" s="28" t="s">
        <v>46</v>
      </c>
      <c r="C16" s="16">
        <v>68554</v>
      </c>
      <c r="D16" s="16">
        <v>565</v>
      </c>
      <c r="E16" s="36">
        <v>8.1999999999999993</v>
      </c>
      <c r="F16" s="33">
        <v>315612.98124252266</v>
      </c>
      <c r="G16" s="33">
        <v>2791.6404154386805</v>
      </c>
      <c r="M16" s="112"/>
    </row>
    <row r="17" spans="1:13" x14ac:dyDescent="0.3">
      <c r="A17" s="12">
        <v>2022</v>
      </c>
      <c r="B17" s="28" t="s">
        <v>47</v>
      </c>
      <c r="C17" s="16">
        <v>71528</v>
      </c>
      <c r="D17" s="16">
        <v>624</v>
      </c>
      <c r="E17" s="36">
        <v>8.6999999999999993</v>
      </c>
      <c r="F17" s="33"/>
      <c r="G17" s="33"/>
      <c r="M17" s="112"/>
    </row>
    <row r="18" spans="1:13" ht="14.85" customHeight="1" x14ac:dyDescent="0.3">
      <c r="A18" s="12">
        <v>2022</v>
      </c>
      <c r="B18" s="28" t="s">
        <v>48</v>
      </c>
      <c r="C18" s="16">
        <v>84322</v>
      </c>
      <c r="D18" s="16">
        <v>732</v>
      </c>
      <c r="E18" s="36">
        <v>8.6999999999999993</v>
      </c>
      <c r="F18" s="33"/>
      <c r="G18" s="33"/>
      <c r="H18" s="120"/>
      <c r="I18" s="22"/>
      <c r="M18" s="112"/>
    </row>
    <row r="19" spans="1:13" x14ac:dyDescent="0.3">
      <c r="A19" s="12">
        <v>2022</v>
      </c>
      <c r="B19" s="28" t="s">
        <v>49</v>
      </c>
      <c r="C19" s="16">
        <v>91209</v>
      </c>
      <c r="D19" s="16">
        <v>870</v>
      </c>
      <c r="E19" s="36">
        <v>9.5</v>
      </c>
      <c r="F19" s="33"/>
      <c r="G19" s="33"/>
      <c r="H19" s="120"/>
      <c r="I19" s="22"/>
      <c r="M19" s="112"/>
    </row>
    <row r="20" spans="1:13" x14ac:dyDescent="0.3">
      <c r="A20" s="12">
        <v>2023</v>
      </c>
      <c r="B20" s="28" t="s">
        <v>46</v>
      </c>
      <c r="C20" s="16">
        <v>76319</v>
      </c>
      <c r="D20" s="16">
        <v>664</v>
      </c>
      <c r="E20" s="36">
        <v>8.6999999999999993</v>
      </c>
      <c r="F20" s="33">
        <v>243809.19443181041</v>
      </c>
      <c r="G20" s="33">
        <v>2219.9797811844323</v>
      </c>
      <c r="H20" s="120"/>
      <c r="M20" s="112"/>
    </row>
    <row r="21" spans="1:13" x14ac:dyDescent="0.3">
      <c r="A21" s="12">
        <v>2023</v>
      </c>
      <c r="B21" s="28" t="s">
        <v>47</v>
      </c>
      <c r="C21" s="16">
        <v>79669</v>
      </c>
      <c r="D21" s="16">
        <v>743</v>
      </c>
      <c r="E21" s="36">
        <v>9.3000000000000007</v>
      </c>
      <c r="F21" s="33"/>
      <c r="G21" s="33"/>
      <c r="H21" s="120"/>
      <c r="M21" s="112"/>
    </row>
    <row r="22" spans="1:13" x14ac:dyDescent="0.3">
      <c r="A22" s="12">
        <v>2023</v>
      </c>
      <c r="B22" s="28" t="s">
        <v>48</v>
      </c>
      <c r="C22" s="70">
        <v>87821</v>
      </c>
      <c r="D22" s="70">
        <v>813</v>
      </c>
      <c r="E22" s="36">
        <v>9.3000000000000007</v>
      </c>
      <c r="F22" s="117"/>
      <c r="G22" s="117"/>
      <c r="H22" s="120"/>
      <c r="M22" s="112"/>
    </row>
    <row r="24" spans="1:13" x14ac:dyDescent="0.3">
      <c r="H24" s="22"/>
    </row>
    <row r="47" spans="1:11" ht="39" customHeight="1" x14ac:dyDescent="0.3">
      <c r="A47" s="146" t="s">
        <v>193</v>
      </c>
      <c r="B47" s="146"/>
      <c r="C47" s="146"/>
      <c r="D47" s="146"/>
      <c r="E47" s="146"/>
      <c r="F47" s="146"/>
      <c r="G47" s="9"/>
      <c r="H47" s="9"/>
      <c r="I47" s="9"/>
      <c r="J47" s="9"/>
      <c r="K47" s="9"/>
    </row>
    <row r="48" spans="1:11" ht="81" customHeight="1" x14ac:dyDescent="0.3">
      <c r="A48" s="168" t="s">
        <v>160</v>
      </c>
      <c r="B48" s="168"/>
      <c r="C48" s="168"/>
      <c r="D48" s="168"/>
      <c r="E48" s="168"/>
      <c r="F48" s="168"/>
      <c r="G48" s="9"/>
      <c r="H48" s="9"/>
    </row>
  </sheetData>
  <mergeCells count="4">
    <mergeCell ref="A47:F47"/>
    <mergeCell ref="A48:F48"/>
    <mergeCell ref="A2:G2"/>
    <mergeCell ref="A1:G1"/>
  </mergeCells>
  <phoneticPr fontId="6" type="noConversion"/>
  <hyperlinks>
    <hyperlink ref="A1" location="Contents!A1" display="Back to contents" xr:uid="{264C6A58-ECAB-4DF8-94F4-3339EE1E210D}"/>
  </hyperlinks>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7A69F-F55C-42E9-B963-AE85BC39A78A}">
  <sheetPr codeName="Sheet19"/>
  <dimension ref="A1:C32"/>
  <sheetViews>
    <sheetView showGridLines="0" zoomScaleNormal="100" workbookViewId="0">
      <selection sqref="A1:C1"/>
    </sheetView>
  </sheetViews>
  <sheetFormatPr defaultColWidth="8.5546875" defaultRowHeight="14.4" x14ac:dyDescent="0.3"/>
  <cols>
    <col min="1" max="1" width="18.44140625" customWidth="1"/>
    <col min="2" max="2" width="107.6640625" customWidth="1"/>
    <col min="3" max="3" width="33.33203125" customWidth="1"/>
    <col min="4" max="4" width="43.33203125" bestFit="1" customWidth="1"/>
  </cols>
  <sheetData>
    <row r="1" spans="1:3" ht="25.8" x14ac:dyDescent="0.5">
      <c r="A1" s="141" t="s">
        <v>140</v>
      </c>
      <c r="B1" s="141"/>
      <c r="C1" s="141"/>
    </row>
    <row r="2" spans="1:3" ht="15.6" x14ac:dyDescent="0.3">
      <c r="A2" s="144" t="s">
        <v>169</v>
      </c>
      <c r="B2" s="144"/>
      <c r="C2" s="144"/>
    </row>
    <row r="3" spans="1:3" ht="14.85" customHeight="1" x14ac:dyDescent="0.3">
      <c r="A3" s="143" t="s">
        <v>207</v>
      </c>
      <c r="B3" s="143"/>
      <c r="C3" s="143"/>
    </row>
    <row r="4" spans="1:3" ht="14.85" customHeight="1" x14ac:dyDescent="0.3">
      <c r="A4" s="142" t="s">
        <v>0</v>
      </c>
      <c r="B4" s="142"/>
      <c r="C4" s="142"/>
    </row>
    <row r="5" spans="1:3" x14ac:dyDescent="0.3">
      <c r="A5" s="4" t="s">
        <v>208</v>
      </c>
      <c r="B5" s="4" t="s">
        <v>1</v>
      </c>
      <c r="C5" s="4" t="s">
        <v>2</v>
      </c>
    </row>
    <row r="6" spans="1:3" x14ac:dyDescent="0.3">
      <c r="A6" s="12"/>
      <c r="B6" s="12" t="s">
        <v>3</v>
      </c>
    </row>
    <row r="7" spans="1:3" x14ac:dyDescent="0.3">
      <c r="A7" s="50" t="s">
        <v>4</v>
      </c>
      <c r="B7" s="137" t="s">
        <v>135</v>
      </c>
      <c r="C7" s="137" t="s">
        <v>149</v>
      </c>
    </row>
    <row r="8" spans="1:3" x14ac:dyDescent="0.3">
      <c r="A8" s="51" t="s">
        <v>5</v>
      </c>
      <c r="B8" s="136" t="s">
        <v>172</v>
      </c>
      <c r="C8" s="136" t="s">
        <v>145</v>
      </c>
    </row>
    <row r="9" spans="1:3" x14ac:dyDescent="0.3">
      <c r="A9" s="51" t="s">
        <v>6</v>
      </c>
      <c r="B9" s="137" t="s">
        <v>114</v>
      </c>
      <c r="C9" s="137" t="s">
        <v>145</v>
      </c>
    </row>
    <row r="10" spans="1:3" x14ac:dyDescent="0.3">
      <c r="A10" s="51" t="s">
        <v>7</v>
      </c>
      <c r="B10" s="136" t="s">
        <v>111</v>
      </c>
      <c r="C10" s="136" t="s">
        <v>145</v>
      </c>
    </row>
    <row r="11" spans="1:3" x14ac:dyDescent="0.3">
      <c r="A11" s="14" t="s">
        <v>8</v>
      </c>
      <c r="B11" s="137" t="s">
        <v>175</v>
      </c>
      <c r="C11" s="137" t="s">
        <v>145</v>
      </c>
    </row>
    <row r="12" spans="1:3" x14ac:dyDescent="0.3">
      <c r="A12" s="14" t="s">
        <v>9</v>
      </c>
      <c r="B12" s="135" t="s">
        <v>112</v>
      </c>
      <c r="C12" s="135" t="s">
        <v>145</v>
      </c>
    </row>
    <row r="13" spans="1:3" x14ac:dyDescent="0.3">
      <c r="A13" s="14" t="s">
        <v>113</v>
      </c>
      <c r="B13" s="137" t="s">
        <v>116</v>
      </c>
      <c r="C13" s="137" t="s">
        <v>147</v>
      </c>
    </row>
    <row r="14" spans="1:3" x14ac:dyDescent="0.3">
      <c r="A14" s="52"/>
      <c r="B14" s="12" t="s">
        <v>87</v>
      </c>
    </row>
    <row r="15" spans="1:3" x14ac:dyDescent="0.3">
      <c r="A15" s="53" t="s">
        <v>10</v>
      </c>
      <c r="B15" s="136" t="s">
        <v>121</v>
      </c>
      <c r="C15" s="136" t="s">
        <v>150</v>
      </c>
    </row>
    <row r="16" spans="1:3" x14ac:dyDescent="0.3">
      <c r="A16" s="53" t="s">
        <v>11</v>
      </c>
      <c r="B16" s="136" t="s">
        <v>115</v>
      </c>
      <c r="C16" s="136" t="s">
        <v>148</v>
      </c>
    </row>
    <row r="17" spans="1:3" x14ac:dyDescent="0.3">
      <c r="A17" s="14" t="s">
        <v>12</v>
      </c>
      <c r="B17" s="137" t="s">
        <v>117</v>
      </c>
      <c r="C17" s="137" t="s">
        <v>118</v>
      </c>
    </row>
    <row r="18" spans="1:3" x14ac:dyDescent="0.3">
      <c r="A18" s="14" t="s">
        <v>13</v>
      </c>
      <c r="B18" s="136" t="s">
        <v>119</v>
      </c>
      <c r="C18" s="136" t="s">
        <v>145</v>
      </c>
    </row>
    <row r="19" spans="1:3" x14ac:dyDescent="0.3">
      <c r="A19" s="14" t="s">
        <v>14</v>
      </c>
      <c r="B19" s="137" t="s">
        <v>120</v>
      </c>
      <c r="C19" s="137" t="s">
        <v>146</v>
      </c>
    </row>
    <row r="20" spans="1:3" x14ac:dyDescent="0.3">
      <c r="A20" s="14" t="s">
        <v>122</v>
      </c>
      <c r="B20" s="135" t="s">
        <v>124</v>
      </c>
      <c r="C20" s="135" t="s">
        <v>145</v>
      </c>
    </row>
    <row r="21" spans="1:3" x14ac:dyDescent="0.3">
      <c r="A21" s="14" t="s">
        <v>123</v>
      </c>
      <c r="B21" s="136" t="s">
        <v>219</v>
      </c>
      <c r="C21" s="136" t="s">
        <v>156</v>
      </c>
    </row>
    <row r="22" spans="1:3" x14ac:dyDescent="0.3">
      <c r="A22" s="52"/>
      <c r="B22" s="12" t="s">
        <v>131</v>
      </c>
    </row>
    <row r="23" spans="1:3" x14ac:dyDescent="0.3">
      <c r="A23" s="14" t="s">
        <v>15</v>
      </c>
      <c r="B23" s="137" t="s">
        <v>155</v>
      </c>
      <c r="C23" s="137" t="s">
        <v>145</v>
      </c>
    </row>
    <row r="24" spans="1:3" x14ac:dyDescent="0.3">
      <c r="A24" s="14" t="s">
        <v>88</v>
      </c>
      <c r="B24" s="136" t="s">
        <v>159</v>
      </c>
      <c r="C24" s="136" t="s">
        <v>145</v>
      </c>
    </row>
    <row r="25" spans="1:3" x14ac:dyDescent="0.3">
      <c r="A25" s="14" t="s">
        <v>89</v>
      </c>
      <c r="B25" t="s">
        <v>204</v>
      </c>
      <c r="C25" t="s">
        <v>145</v>
      </c>
    </row>
    <row r="26" spans="1:3" x14ac:dyDescent="0.3">
      <c r="A26" s="14" t="s">
        <v>125</v>
      </c>
      <c r="B26" t="s">
        <v>162</v>
      </c>
      <c r="C26" t="s">
        <v>151</v>
      </c>
    </row>
    <row r="27" spans="1:3" x14ac:dyDescent="0.3">
      <c r="A27" s="14" t="s">
        <v>126</v>
      </c>
      <c r="B27" t="s">
        <v>129</v>
      </c>
      <c r="C27" t="s">
        <v>152</v>
      </c>
    </row>
    <row r="28" spans="1:3" x14ac:dyDescent="0.3">
      <c r="A28" s="14" t="s">
        <v>127</v>
      </c>
      <c r="B28" t="s">
        <v>130</v>
      </c>
      <c r="C28" t="s">
        <v>145</v>
      </c>
    </row>
    <row r="29" spans="1:3" x14ac:dyDescent="0.3">
      <c r="A29" s="14" t="s">
        <v>128</v>
      </c>
      <c r="B29" t="s">
        <v>167</v>
      </c>
      <c r="C29" t="s">
        <v>152</v>
      </c>
    </row>
    <row r="30" spans="1:3" x14ac:dyDescent="0.3">
      <c r="A30" s="111"/>
    </row>
    <row r="31" spans="1:3" x14ac:dyDescent="0.3">
      <c r="A31" s="111"/>
    </row>
    <row r="32" spans="1:3" x14ac:dyDescent="0.3">
      <c r="A32" s="111"/>
    </row>
  </sheetData>
  <mergeCells count="4">
    <mergeCell ref="A1:C1"/>
    <mergeCell ref="A4:C4"/>
    <mergeCell ref="A3:C3"/>
    <mergeCell ref="A2:C2"/>
  </mergeCells>
  <phoneticPr fontId="6" type="noConversion"/>
  <hyperlinks>
    <hyperlink ref="A3" r:id="rId1" display="A description/explanation of all acronyms can be found in the Clean Energy Regulator Glossary." xr:uid="{A4894C6F-E7CF-45AE-A134-3A6505508904}"/>
    <hyperlink ref="A7" location="'Figure 1.1'!A1" display="'Figure 1.1'!A1" xr:uid="{E98E946C-4408-41A0-910C-790AC1E8F61A}"/>
    <hyperlink ref="A10" location="'Figure 1.4'!A1" display="Figure 1.4" xr:uid="{650A3D2F-2753-45B8-B7FC-2E8C38A00122}"/>
    <hyperlink ref="A15" location="'Figure 2.1'!A1" display="Figure 2.1" xr:uid="{90BB8A42-C13F-4425-9E5C-718A14F27C1D}"/>
    <hyperlink ref="A16" location="'Figure 2.2'!A1" display="Figure 2.2" xr:uid="{530F7F05-9A1C-47D0-B90F-542CCD9290A6}"/>
    <hyperlink ref="A11" location="'Figure 1.5'!A1" display="Figure 1.5" xr:uid="{7EE95C96-3270-473E-8AA1-795B556FB6C8}"/>
    <hyperlink ref="A9" location="'Figure 1.3'!A1" display="Figure 1.3" xr:uid="{FE591F0C-977A-4B44-872C-22C653A58C11}"/>
    <hyperlink ref="A17" location="'Figure 2.3'!A1" display="Figure 2.3" xr:uid="{1EA0A70A-5441-48B3-A96B-1EE29A738155}"/>
    <hyperlink ref="A18" location="'Figure 2.4'!A1" display="Figure 2.4" xr:uid="{BD4206A1-E869-49D2-AEF7-D64AE192709E}"/>
    <hyperlink ref="A19" location="'Figure 2.5'!A1" display="Figure 2.5" xr:uid="{A1868A94-C8C8-4AA2-B569-813982407560}"/>
    <hyperlink ref="A26" location="'Figure 3.4'!A1" display="Figure 3.3" xr:uid="{6D9EDB75-8D92-4557-8767-BB701CC2D8F9}"/>
    <hyperlink ref="A25" location="'Figure 3.3'!A1" display="Figure 3.2" xr:uid="{2DF9AA59-853A-4A5F-A1A5-10B7C1CB7F9F}"/>
    <hyperlink ref="A13" location="'Figure 1.7'!A1" display="Figure 1.7" xr:uid="{DDFB76C1-5759-432E-8F24-A6B818FA5E2D}"/>
    <hyperlink ref="A23" location="'Figure 3.1'!A1" display="Figure 2.7" xr:uid="{D3BC308E-1646-476B-80B7-15A0EBB7039F}"/>
    <hyperlink ref="A8" location="'Figure 1.2'!A1" display="Figure 1.2 " xr:uid="{34B8EA08-1F95-49D7-9768-1FE6F443A9A0}"/>
    <hyperlink ref="A3:C3" r:id="rId2" display="A description/explanation of all acronyms can be found in the Clean Energy Regulator Glossary." xr:uid="{EED1C245-B3C4-4B8A-93C3-25DBC9ABE3E9}"/>
    <hyperlink ref="A12" location="'Figure 1.6'!A1" display="Figure 1.6" xr:uid="{EE79F01B-6CDA-4123-A452-A504375911C1}"/>
    <hyperlink ref="A20" location="'Figure 2.6'!A1" display="Figure 2.6" xr:uid="{2DFD4C3B-1672-4952-A0FD-C9CDBE61D26B}"/>
    <hyperlink ref="A21" location="'Figure 2.7'!A1" display="Figure 2.7" xr:uid="{6207E7F4-899C-433E-B4EF-9C3659A3C4AB}"/>
    <hyperlink ref="A24" location="'Figure 3.2'!A1" display="Figure 3.2" xr:uid="{808853FF-F78B-422B-9E28-9E6504E219AF}"/>
    <hyperlink ref="A27:A29" location="'Figure 3.4'!A1" display="Figure 3.3" xr:uid="{379041E4-F5E0-44A5-8576-FBD925FEFF50}"/>
    <hyperlink ref="A27" location="'Figure 3.5'!A1" display="Figure 3.5" xr:uid="{89445D00-7422-4A36-9B0E-58BF05052489}"/>
    <hyperlink ref="A28" location="'Figure 3.6'!A1" display="Figure 3.6" xr:uid="{E3F88278-070C-422F-AEDF-077A0EBD6DDD}"/>
    <hyperlink ref="A29" location="'Figure 3.7'!A1" display="Figure 3.7" xr:uid="{AC1FF1D5-770B-46AB-BD1C-CDB1F01D20C1}"/>
  </hyperlinks>
  <pageMargins left="0.7" right="0.7" top="0.75" bottom="0.75" header="0.3" footer="0.3"/>
  <pageSetup paperSize="9" orientation="portrait" r:id="rId3"/>
  <tableParts count="1">
    <tablePart r:id="rId4"/>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457E5-2C23-4BB7-9C04-E18112CACFC7}">
  <dimension ref="A1:AC48"/>
  <sheetViews>
    <sheetView showGridLines="0" zoomScaleNormal="100" workbookViewId="0">
      <selection sqref="A1:K1"/>
    </sheetView>
  </sheetViews>
  <sheetFormatPr defaultColWidth="8.5546875" defaultRowHeight="14.4" x14ac:dyDescent="0.3"/>
  <cols>
    <col min="1" max="10" width="10.5546875" customWidth="1"/>
    <col min="11" max="11" width="14.109375" bestFit="1" customWidth="1"/>
    <col min="28" max="28" width="11.33203125" customWidth="1"/>
  </cols>
  <sheetData>
    <row r="1" spans="1:29" x14ac:dyDescent="0.3">
      <c r="A1" s="148" t="s">
        <v>21</v>
      </c>
      <c r="B1" s="148"/>
      <c r="C1" s="148"/>
      <c r="D1" s="148"/>
      <c r="E1" s="148"/>
      <c r="F1" s="148"/>
      <c r="G1" s="148"/>
      <c r="H1" s="148"/>
      <c r="I1" s="148"/>
      <c r="J1" s="148"/>
      <c r="K1" s="148"/>
    </row>
    <row r="2" spans="1:29" ht="18.600000000000001" customHeight="1" x14ac:dyDescent="0.35">
      <c r="A2" s="149" t="s">
        <v>205</v>
      </c>
      <c r="B2" s="149"/>
      <c r="C2" s="149"/>
      <c r="D2" s="149"/>
      <c r="E2" s="149"/>
      <c r="F2" s="149"/>
      <c r="G2" s="149"/>
      <c r="H2" s="149"/>
      <c r="I2" s="149"/>
      <c r="J2" s="149"/>
      <c r="K2" s="149"/>
      <c r="O2" s="1"/>
      <c r="P2" s="1"/>
      <c r="Q2" s="1"/>
      <c r="R2" s="1"/>
      <c r="S2" s="1"/>
      <c r="T2" s="1"/>
      <c r="U2" s="1"/>
      <c r="V2" s="1"/>
      <c r="W2" s="1"/>
      <c r="X2" s="1"/>
      <c r="Y2" s="1"/>
      <c r="Z2" s="1"/>
      <c r="AA2" s="1"/>
      <c r="AB2" s="1"/>
    </row>
    <row r="3" spans="1:29" x14ac:dyDescent="0.3">
      <c r="A3" s="4" t="s">
        <v>22</v>
      </c>
      <c r="B3" s="4" t="s">
        <v>42</v>
      </c>
      <c r="C3" s="4" t="s">
        <v>79</v>
      </c>
      <c r="D3" s="4" t="s">
        <v>80</v>
      </c>
      <c r="E3" s="4" t="s">
        <v>81</v>
      </c>
      <c r="F3" s="4" t="s">
        <v>82</v>
      </c>
      <c r="G3" s="4" t="s">
        <v>83</v>
      </c>
      <c r="H3" s="4" t="s">
        <v>84</v>
      </c>
      <c r="I3" s="4" t="s">
        <v>85</v>
      </c>
      <c r="J3" s="4" t="s">
        <v>86</v>
      </c>
      <c r="K3" s="4" t="s">
        <v>57</v>
      </c>
      <c r="L3" s="4"/>
      <c r="O3" s="104"/>
      <c r="P3" s="104"/>
      <c r="Q3" s="104"/>
      <c r="R3" s="104"/>
      <c r="S3" s="104"/>
      <c r="T3" s="104"/>
      <c r="U3" s="104"/>
      <c r="V3" s="104"/>
      <c r="W3" s="104"/>
      <c r="X3" s="104"/>
      <c r="Y3" s="104"/>
      <c r="Z3" s="104"/>
      <c r="AA3" s="104"/>
      <c r="AB3" s="105"/>
      <c r="AC3" s="4"/>
    </row>
    <row r="4" spans="1:29" x14ac:dyDescent="0.3">
      <c r="A4" s="12">
        <v>2019</v>
      </c>
      <c r="B4" s="27" t="s">
        <v>46</v>
      </c>
      <c r="C4" s="74">
        <v>119</v>
      </c>
      <c r="D4" s="74">
        <v>622</v>
      </c>
      <c r="E4" s="74" t="s">
        <v>97</v>
      </c>
      <c r="F4" s="74">
        <v>1443</v>
      </c>
      <c r="G4" s="74">
        <v>447</v>
      </c>
      <c r="H4" s="74">
        <v>258</v>
      </c>
      <c r="I4" s="74">
        <v>1388</v>
      </c>
      <c r="J4" s="75">
        <v>533</v>
      </c>
      <c r="K4" s="76">
        <v>21085</v>
      </c>
      <c r="L4" s="82"/>
      <c r="O4" s="88"/>
      <c r="P4" s="106"/>
      <c r="Q4" s="107"/>
      <c r="R4" s="107"/>
      <c r="S4" s="107"/>
      <c r="T4" s="107"/>
      <c r="U4" s="107"/>
      <c r="V4" s="107"/>
      <c r="W4" s="107"/>
      <c r="X4" s="108"/>
      <c r="Y4" s="109"/>
      <c r="Z4" s="107"/>
      <c r="AA4" s="108"/>
      <c r="AB4" s="107"/>
      <c r="AC4" s="81"/>
    </row>
    <row r="5" spans="1:29" x14ac:dyDescent="0.3">
      <c r="A5" s="12">
        <v>2019</v>
      </c>
      <c r="B5" s="27" t="s">
        <v>47</v>
      </c>
      <c r="C5" s="74">
        <v>100</v>
      </c>
      <c r="D5" s="74">
        <v>723</v>
      </c>
      <c r="E5" s="74" t="s">
        <v>97</v>
      </c>
      <c r="F5" s="74">
        <v>1343</v>
      </c>
      <c r="G5" s="74">
        <v>349</v>
      </c>
      <c r="H5" s="74">
        <v>414</v>
      </c>
      <c r="I5" s="74">
        <v>1921</v>
      </c>
      <c r="J5" s="75">
        <v>667</v>
      </c>
      <c r="K5" s="76"/>
      <c r="L5" s="82"/>
      <c r="O5" s="88"/>
      <c r="P5" s="106"/>
      <c r="Q5" s="107"/>
      <c r="R5" s="107"/>
      <c r="S5" s="107"/>
      <c r="T5" s="107"/>
      <c r="U5" s="107"/>
      <c r="V5" s="107"/>
      <c r="W5" s="107"/>
      <c r="X5" s="108"/>
      <c r="Y5" s="109"/>
      <c r="Z5" s="107"/>
      <c r="AA5" s="108"/>
      <c r="AB5" s="107"/>
      <c r="AC5" s="81"/>
    </row>
    <row r="6" spans="1:29" x14ac:dyDescent="0.3">
      <c r="A6" s="12">
        <v>2019</v>
      </c>
      <c r="B6" s="27" t="s">
        <v>48</v>
      </c>
      <c r="C6" s="74">
        <v>311</v>
      </c>
      <c r="D6" s="74">
        <v>812</v>
      </c>
      <c r="E6" s="74" t="s">
        <v>97</v>
      </c>
      <c r="F6" s="74">
        <v>1357</v>
      </c>
      <c r="G6" s="74">
        <v>652</v>
      </c>
      <c r="H6" s="74">
        <v>408</v>
      </c>
      <c r="I6" s="74">
        <v>1275</v>
      </c>
      <c r="J6" s="75">
        <v>530</v>
      </c>
      <c r="K6" s="76"/>
      <c r="L6" s="82"/>
      <c r="O6" s="88"/>
      <c r="P6" s="106"/>
      <c r="Q6" s="107"/>
      <c r="R6" s="107"/>
      <c r="S6" s="107"/>
      <c r="T6" s="107"/>
      <c r="U6" s="107"/>
      <c r="V6" s="107"/>
      <c r="W6" s="107"/>
      <c r="X6" s="108"/>
      <c r="Y6" s="109"/>
      <c r="Z6" s="107"/>
      <c r="AA6" s="108"/>
      <c r="AB6" s="107"/>
      <c r="AC6" s="81"/>
    </row>
    <row r="7" spans="1:29" x14ac:dyDescent="0.3">
      <c r="A7" s="12">
        <v>2019</v>
      </c>
      <c r="B7" s="27" t="s">
        <v>49</v>
      </c>
      <c r="C7" s="74">
        <v>278</v>
      </c>
      <c r="D7" s="74">
        <v>750</v>
      </c>
      <c r="E7" s="74" t="s">
        <v>97</v>
      </c>
      <c r="F7" s="74">
        <v>1205</v>
      </c>
      <c r="G7" s="74">
        <v>647</v>
      </c>
      <c r="H7" s="74">
        <v>298</v>
      </c>
      <c r="I7" s="74">
        <v>1671</v>
      </c>
      <c r="J7" s="75">
        <v>549</v>
      </c>
      <c r="K7" s="76"/>
      <c r="L7" s="82"/>
      <c r="O7" s="88"/>
      <c r="P7" s="106"/>
      <c r="Q7" s="107"/>
      <c r="R7" s="107"/>
      <c r="S7" s="107"/>
      <c r="T7" s="107"/>
      <c r="U7" s="107"/>
      <c r="V7" s="107"/>
      <c r="W7" s="107"/>
      <c r="X7" s="108"/>
      <c r="Y7" s="109"/>
      <c r="Z7" s="107"/>
      <c r="AA7" s="108"/>
      <c r="AB7" s="107"/>
      <c r="AC7" s="81"/>
    </row>
    <row r="8" spans="1:29" x14ac:dyDescent="0.3">
      <c r="A8" s="12">
        <v>2020</v>
      </c>
      <c r="B8" s="27" t="s">
        <v>46</v>
      </c>
      <c r="C8" s="74">
        <v>304</v>
      </c>
      <c r="D8" s="74">
        <v>631</v>
      </c>
      <c r="E8" s="74" t="s">
        <v>97</v>
      </c>
      <c r="F8" s="74">
        <v>1155</v>
      </c>
      <c r="G8" s="74">
        <v>655</v>
      </c>
      <c r="H8" s="74">
        <v>252</v>
      </c>
      <c r="I8" s="74">
        <v>1685</v>
      </c>
      <c r="J8" s="75">
        <v>530</v>
      </c>
      <c r="K8" s="76">
        <v>32577</v>
      </c>
      <c r="L8" s="82"/>
      <c r="O8" s="88"/>
      <c r="P8" s="106"/>
      <c r="Q8" s="107"/>
      <c r="R8" s="107"/>
      <c r="S8" s="107"/>
      <c r="T8" s="107"/>
      <c r="U8" s="107"/>
      <c r="V8" s="107"/>
      <c r="W8" s="107"/>
      <c r="X8" s="108"/>
      <c r="Y8" s="109"/>
      <c r="Z8" s="107"/>
      <c r="AA8" s="108"/>
      <c r="AB8" s="107"/>
      <c r="AC8" s="81"/>
    </row>
    <row r="9" spans="1:29" x14ac:dyDescent="0.3">
      <c r="A9" s="12">
        <v>2020</v>
      </c>
      <c r="B9" s="27" t="s">
        <v>47</v>
      </c>
      <c r="C9" s="74">
        <v>366</v>
      </c>
      <c r="D9" s="74">
        <v>816</v>
      </c>
      <c r="E9" s="74" t="s">
        <v>97</v>
      </c>
      <c r="F9" s="74">
        <v>1425</v>
      </c>
      <c r="G9" s="74">
        <v>1217</v>
      </c>
      <c r="H9" s="74">
        <v>269</v>
      </c>
      <c r="I9" s="74">
        <v>2827</v>
      </c>
      <c r="J9" s="75">
        <v>806</v>
      </c>
      <c r="K9" s="76"/>
      <c r="L9" s="82"/>
      <c r="O9" s="88"/>
      <c r="P9" s="106"/>
      <c r="Q9" s="107"/>
      <c r="R9" s="107"/>
      <c r="S9" s="107"/>
      <c r="T9" s="107"/>
      <c r="U9" s="107"/>
      <c r="V9" s="107"/>
      <c r="W9" s="107"/>
      <c r="X9" s="108"/>
      <c r="Y9" s="109"/>
      <c r="Z9" s="107"/>
      <c r="AA9" s="108"/>
      <c r="AB9" s="107"/>
      <c r="AC9" s="81"/>
    </row>
    <row r="10" spans="1:29" x14ac:dyDescent="0.3">
      <c r="A10" s="12">
        <v>2020</v>
      </c>
      <c r="B10" s="27" t="s">
        <v>48</v>
      </c>
      <c r="C10" s="74">
        <v>368</v>
      </c>
      <c r="D10" s="74">
        <v>879</v>
      </c>
      <c r="E10" s="121">
        <v>12</v>
      </c>
      <c r="F10" s="74">
        <v>1632</v>
      </c>
      <c r="G10" s="74">
        <v>1694</v>
      </c>
      <c r="H10" s="74">
        <v>345</v>
      </c>
      <c r="I10" s="74">
        <v>4106</v>
      </c>
      <c r="J10" s="75">
        <v>798</v>
      </c>
      <c r="K10" s="76"/>
      <c r="L10" s="82"/>
      <c r="O10" s="88"/>
      <c r="P10" s="106"/>
      <c r="Q10" s="107"/>
      <c r="R10" s="107"/>
      <c r="S10" s="107"/>
      <c r="T10" s="107"/>
      <c r="U10" s="107"/>
      <c r="V10" s="107"/>
      <c r="W10" s="107"/>
      <c r="X10" s="108"/>
      <c r="Y10" s="109"/>
      <c r="Z10" s="107"/>
      <c r="AA10" s="108"/>
      <c r="AB10" s="107"/>
      <c r="AC10" s="81"/>
    </row>
    <row r="11" spans="1:29" x14ac:dyDescent="0.3">
      <c r="A11" s="12">
        <v>2020</v>
      </c>
      <c r="B11" s="27" t="s">
        <v>49</v>
      </c>
      <c r="C11" s="74">
        <v>325</v>
      </c>
      <c r="D11" s="74">
        <v>972</v>
      </c>
      <c r="E11" s="121">
        <v>27</v>
      </c>
      <c r="F11" s="74">
        <v>1484</v>
      </c>
      <c r="G11" s="74">
        <v>698</v>
      </c>
      <c r="H11" s="74">
        <v>219</v>
      </c>
      <c r="I11" s="74">
        <v>5115</v>
      </c>
      <c r="J11" s="75">
        <v>960</v>
      </c>
      <c r="K11" s="76"/>
      <c r="L11" s="82"/>
      <c r="O11" s="88"/>
      <c r="P11" s="106"/>
      <c r="Q11" s="107"/>
      <c r="R11" s="107"/>
      <c r="S11" s="107"/>
      <c r="T11" s="107"/>
      <c r="U11" s="107"/>
      <c r="V11" s="107"/>
      <c r="W11" s="107"/>
      <c r="X11" s="108"/>
      <c r="Y11" s="109"/>
      <c r="Z11" s="107"/>
      <c r="AA11" s="108"/>
      <c r="AB11" s="107"/>
      <c r="AC11" s="81"/>
    </row>
    <row r="12" spans="1:29" x14ac:dyDescent="0.3">
      <c r="A12" s="12">
        <v>2021</v>
      </c>
      <c r="B12" s="27" t="s">
        <v>46</v>
      </c>
      <c r="C12" s="74">
        <v>209</v>
      </c>
      <c r="D12" s="74">
        <v>793</v>
      </c>
      <c r="E12" s="121" t="s">
        <v>97</v>
      </c>
      <c r="F12" s="74">
        <v>1344</v>
      </c>
      <c r="G12" s="74">
        <v>1013</v>
      </c>
      <c r="H12" s="74">
        <v>197</v>
      </c>
      <c r="I12" s="74">
        <v>5541</v>
      </c>
      <c r="J12" s="75">
        <v>655</v>
      </c>
      <c r="K12" s="76">
        <v>59816</v>
      </c>
      <c r="L12" s="82"/>
      <c r="O12" s="88"/>
      <c r="P12" s="106"/>
      <c r="Q12" s="107"/>
      <c r="R12" s="107"/>
      <c r="S12" s="107"/>
      <c r="T12" s="107"/>
      <c r="U12" s="107"/>
      <c r="V12" s="107"/>
      <c r="W12" s="107"/>
      <c r="X12" s="108"/>
      <c r="Y12" s="109"/>
      <c r="Z12" s="107"/>
      <c r="AA12" s="108"/>
      <c r="AB12" s="107"/>
      <c r="AC12" s="81"/>
    </row>
    <row r="13" spans="1:29" x14ac:dyDescent="0.3">
      <c r="A13" s="12">
        <v>2021</v>
      </c>
      <c r="B13" s="27" t="s">
        <v>47</v>
      </c>
      <c r="C13" s="74">
        <v>300</v>
      </c>
      <c r="D13" s="74">
        <v>971</v>
      </c>
      <c r="E13" s="121" t="s">
        <v>97</v>
      </c>
      <c r="F13" s="74">
        <v>1946</v>
      </c>
      <c r="G13" s="74">
        <v>1290</v>
      </c>
      <c r="H13" s="74">
        <v>316</v>
      </c>
      <c r="I13" s="74">
        <v>8078</v>
      </c>
      <c r="J13" s="75">
        <v>1045</v>
      </c>
      <c r="K13" s="76"/>
      <c r="L13" s="82"/>
      <c r="O13" s="88"/>
      <c r="P13" s="106"/>
      <c r="Q13" s="107"/>
      <c r="R13" s="107"/>
      <c r="S13" s="107"/>
      <c r="T13" s="107"/>
      <c r="U13" s="107"/>
      <c r="V13" s="107"/>
      <c r="W13" s="107"/>
      <c r="X13" s="108"/>
      <c r="Y13" s="109"/>
      <c r="Z13" s="107"/>
      <c r="AA13" s="108"/>
      <c r="AB13" s="107"/>
      <c r="AC13" s="81"/>
    </row>
    <row r="14" spans="1:29" x14ac:dyDescent="0.3">
      <c r="A14" s="12">
        <v>2021</v>
      </c>
      <c r="B14" s="27" t="s">
        <v>48</v>
      </c>
      <c r="C14" s="74">
        <v>249</v>
      </c>
      <c r="D14" s="74">
        <v>1021</v>
      </c>
      <c r="E14" s="121">
        <v>81</v>
      </c>
      <c r="F14" s="74">
        <v>2238</v>
      </c>
      <c r="G14" s="74">
        <v>1517</v>
      </c>
      <c r="H14" s="74">
        <v>424</v>
      </c>
      <c r="I14" s="74">
        <v>10641</v>
      </c>
      <c r="J14" s="75">
        <v>1101</v>
      </c>
      <c r="K14" s="76"/>
      <c r="L14" s="82"/>
      <c r="O14" s="88"/>
      <c r="P14" s="106"/>
      <c r="Q14" s="107"/>
      <c r="R14" s="107"/>
      <c r="S14" s="107"/>
      <c r="T14" s="107"/>
      <c r="U14" s="107"/>
      <c r="V14" s="107"/>
      <c r="W14" s="107"/>
      <c r="X14" s="108"/>
      <c r="Y14" s="109"/>
      <c r="Z14" s="107"/>
      <c r="AA14" s="108"/>
      <c r="AB14" s="107"/>
      <c r="AC14" s="81"/>
    </row>
    <row r="15" spans="1:29" x14ac:dyDescent="0.3">
      <c r="A15" s="12">
        <v>2021</v>
      </c>
      <c r="B15" s="27" t="s">
        <v>49</v>
      </c>
      <c r="C15" s="74">
        <v>432</v>
      </c>
      <c r="D15" s="74">
        <v>1006</v>
      </c>
      <c r="E15" s="121">
        <v>43</v>
      </c>
      <c r="F15" s="74">
        <v>2277</v>
      </c>
      <c r="G15" s="74">
        <v>953</v>
      </c>
      <c r="H15" s="74">
        <v>432</v>
      </c>
      <c r="I15" s="74">
        <v>12560</v>
      </c>
      <c r="J15" s="75">
        <v>1133</v>
      </c>
      <c r="K15" s="76"/>
      <c r="L15" s="82"/>
      <c r="O15" s="88"/>
      <c r="P15" s="106"/>
      <c r="Q15" s="107"/>
      <c r="R15" s="107"/>
      <c r="S15" s="107"/>
      <c r="T15" s="107"/>
      <c r="U15" s="107"/>
      <c r="V15" s="107"/>
      <c r="W15" s="107"/>
      <c r="X15" s="108"/>
      <c r="Y15" s="109"/>
      <c r="Z15" s="107"/>
      <c r="AA15" s="108"/>
      <c r="AB15" s="107"/>
      <c r="AC15" s="81"/>
    </row>
    <row r="16" spans="1:29" x14ac:dyDescent="0.3">
      <c r="A16" s="12">
        <v>2022</v>
      </c>
      <c r="B16" s="27" t="s">
        <v>46</v>
      </c>
      <c r="C16" s="74">
        <v>394</v>
      </c>
      <c r="D16" s="74">
        <v>744</v>
      </c>
      <c r="E16" s="121">
        <v>50</v>
      </c>
      <c r="F16" s="74">
        <v>1832</v>
      </c>
      <c r="G16" s="74">
        <v>617</v>
      </c>
      <c r="H16" s="74">
        <v>420</v>
      </c>
      <c r="I16" s="74">
        <v>11808</v>
      </c>
      <c r="J16" s="75">
        <v>919</v>
      </c>
      <c r="K16" s="76">
        <v>87154</v>
      </c>
      <c r="L16" s="82"/>
      <c r="O16" s="88"/>
      <c r="P16" s="106"/>
      <c r="Q16" s="107"/>
      <c r="R16" s="107"/>
      <c r="S16" s="107"/>
      <c r="T16" s="107"/>
      <c r="U16" s="107"/>
      <c r="V16" s="107"/>
      <c r="W16" s="107"/>
      <c r="X16" s="108"/>
      <c r="Y16" s="109"/>
      <c r="Z16" s="107"/>
      <c r="AA16" s="108"/>
      <c r="AB16" s="107"/>
      <c r="AC16" s="81"/>
    </row>
    <row r="17" spans="1:29" x14ac:dyDescent="0.3">
      <c r="A17" s="12">
        <v>2022</v>
      </c>
      <c r="B17" s="27" t="s">
        <v>47</v>
      </c>
      <c r="C17" s="74">
        <v>423</v>
      </c>
      <c r="D17" s="74">
        <v>1592</v>
      </c>
      <c r="E17" s="121">
        <v>70</v>
      </c>
      <c r="F17" s="74">
        <v>2184</v>
      </c>
      <c r="G17" s="74">
        <v>1150</v>
      </c>
      <c r="H17" s="74">
        <v>570</v>
      </c>
      <c r="I17" s="74">
        <v>11780</v>
      </c>
      <c r="J17" s="75">
        <v>1226</v>
      </c>
      <c r="K17" s="76"/>
      <c r="L17" s="82"/>
      <c r="O17" s="88"/>
      <c r="P17" s="106"/>
      <c r="Q17" s="107"/>
      <c r="R17" s="107"/>
      <c r="S17" s="107"/>
      <c r="T17" s="107"/>
      <c r="U17" s="107"/>
      <c r="V17" s="107"/>
      <c r="W17" s="107"/>
      <c r="X17" s="108"/>
      <c r="Y17" s="109"/>
      <c r="Z17" s="107"/>
      <c r="AA17" s="108"/>
      <c r="AB17" s="107"/>
      <c r="AC17" s="81"/>
    </row>
    <row r="18" spans="1:29" x14ac:dyDescent="0.3">
      <c r="A18" s="12">
        <v>2022</v>
      </c>
      <c r="B18" s="27" t="s">
        <v>48</v>
      </c>
      <c r="C18" s="74">
        <v>589</v>
      </c>
      <c r="D18" s="74">
        <v>5180</v>
      </c>
      <c r="E18" s="121">
        <v>28</v>
      </c>
      <c r="F18" s="74">
        <v>2284</v>
      </c>
      <c r="G18" s="74">
        <v>1166</v>
      </c>
      <c r="H18" s="74">
        <v>545</v>
      </c>
      <c r="I18" s="74">
        <v>12393</v>
      </c>
      <c r="J18" s="75">
        <v>1436</v>
      </c>
      <c r="K18" s="76"/>
      <c r="L18" s="122"/>
      <c r="O18" s="88"/>
      <c r="P18" s="106"/>
      <c r="Q18" s="107"/>
      <c r="R18" s="107"/>
      <c r="S18" s="107"/>
      <c r="T18" s="107"/>
      <c r="U18" s="107"/>
      <c r="V18" s="107"/>
      <c r="W18" s="107"/>
      <c r="X18" s="108"/>
      <c r="Y18" s="109"/>
      <c r="Z18" s="107"/>
      <c r="AA18" s="108"/>
      <c r="AB18" s="107"/>
      <c r="AC18" s="81"/>
    </row>
    <row r="19" spans="1:29" x14ac:dyDescent="0.3">
      <c r="A19" s="12">
        <v>2022</v>
      </c>
      <c r="B19" s="27" t="s">
        <v>49</v>
      </c>
      <c r="C19" s="74">
        <v>541</v>
      </c>
      <c r="D19" s="74">
        <v>9684</v>
      </c>
      <c r="E19" s="74" t="s">
        <v>97</v>
      </c>
      <c r="F19" s="74">
        <v>2123</v>
      </c>
      <c r="G19" s="74">
        <v>864</v>
      </c>
      <c r="H19" s="74">
        <v>523</v>
      </c>
      <c r="I19" s="74">
        <v>12446</v>
      </c>
      <c r="J19" s="75">
        <v>1566</v>
      </c>
      <c r="K19" s="76"/>
      <c r="L19" s="122"/>
      <c r="O19" s="88"/>
      <c r="P19" s="106"/>
      <c r="Q19" s="107"/>
      <c r="R19" s="107"/>
      <c r="S19" s="107"/>
      <c r="T19" s="107"/>
      <c r="U19" s="107"/>
      <c r="V19" s="107"/>
      <c r="W19" s="107"/>
      <c r="X19" s="108"/>
      <c r="Y19" s="109"/>
      <c r="Z19" s="107"/>
      <c r="AA19" s="108"/>
      <c r="AB19" s="107"/>
      <c r="AC19" s="81"/>
    </row>
    <row r="20" spans="1:29" x14ac:dyDescent="0.3">
      <c r="A20" s="12">
        <v>2023</v>
      </c>
      <c r="B20" s="27" t="s">
        <v>46</v>
      </c>
      <c r="C20" s="74">
        <v>454</v>
      </c>
      <c r="D20" s="74">
        <v>11731</v>
      </c>
      <c r="E20" s="74" t="s">
        <v>97</v>
      </c>
      <c r="F20" s="74">
        <v>1916</v>
      </c>
      <c r="G20" s="74">
        <v>997</v>
      </c>
      <c r="H20" s="74">
        <v>364</v>
      </c>
      <c r="I20" s="74">
        <v>9585</v>
      </c>
      <c r="J20" s="75">
        <v>1330</v>
      </c>
      <c r="K20" s="76">
        <v>101669</v>
      </c>
      <c r="L20" s="122"/>
      <c r="O20" s="88"/>
      <c r="P20" s="106"/>
      <c r="Q20" s="107"/>
      <c r="R20" s="107"/>
      <c r="S20" s="107"/>
      <c r="T20" s="107"/>
      <c r="U20" s="107"/>
      <c r="V20" s="107"/>
      <c r="W20" s="107"/>
      <c r="X20" s="108"/>
      <c r="Y20" s="109"/>
      <c r="Z20" s="107"/>
      <c r="AA20" s="108"/>
      <c r="AB20" s="107"/>
      <c r="AC20" s="81"/>
    </row>
    <row r="21" spans="1:29" x14ac:dyDescent="0.3">
      <c r="A21" s="12">
        <v>2023</v>
      </c>
      <c r="B21" s="27" t="s">
        <v>47</v>
      </c>
      <c r="C21" s="74">
        <v>577</v>
      </c>
      <c r="D21" s="74">
        <v>21403</v>
      </c>
      <c r="E21" s="74" t="s">
        <v>97</v>
      </c>
      <c r="F21" s="74">
        <v>2313</v>
      </c>
      <c r="G21" s="74">
        <v>1109</v>
      </c>
      <c r="H21" s="74">
        <v>379</v>
      </c>
      <c r="I21" s="74">
        <v>8056</v>
      </c>
      <c r="J21" s="77">
        <v>1546</v>
      </c>
      <c r="K21" s="78"/>
      <c r="L21" s="122"/>
      <c r="O21" s="88"/>
      <c r="P21" s="106"/>
      <c r="Q21" s="107"/>
      <c r="R21" s="107"/>
      <c r="S21" s="107"/>
      <c r="T21" s="107"/>
      <c r="U21" s="107"/>
      <c r="V21" s="107"/>
      <c r="W21" s="107"/>
      <c r="X21" s="110"/>
      <c r="Y21" s="107"/>
      <c r="Z21" s="107"/>
      <c r="AA21" s="110"/>
      <c r="AB21" s="107"/>
      <c r="AC21" s="82"/>
    </row>
    <row r="22" spans="1:29" x14ac:dyDescent="0.3">
      <c r="A22" s="12">
        <v>2023</v>
      </c>
      <c r="B22" s="27" t="s">
        <v>48</v>
      </c>
      <c r="C22" s="74">
        <v>550</v>
      </c>
      <c r="D22" s="74">
        <v>26065</v>
      </c>
      <c r="E22" s="74" t="s">
        <v>97</v>
      </c>
      <c r="F22" s="74">
        <v>2521</v>
      </c>
      <c r="G22" s="74">
        <v>1026</v>
      </c>
      <c r="H22" s="74">
        <v>285</v>
      </c>
      <c r="I22" s="74">
        <v>7638</v>
      </c>
      <c r="J22" s="77">
        <v>1801</v>
      </c>
      <c r="K22" s="78"/>
      <c r="L22" s="122"/>
      <c r="O22" s="1"/>
      <c r="P22" s="1"/>
      <c r="Q22" s="107"/>
      <c r="R22" s="1"/>
      <c r="S22" s="1"/>
      <c r="T22" s="1"/>
      <c r="U22" s="1"/>
      <c r="V22" s="1"/>
      <c r="W22" s="1"/>
      <c r="X22" s="1"/>
      <c r="Y22" s="1"/>
      <c r="Z22" s="1"/>
      <c r="AA22" s="1"/>
      <c r="AB22" s="1"/>
    </row>
    <row r="23" spans="1:29" x14ac:dyDescent="0.3">
      <c r="M23" s="1"/>
      <c r="N23" s="1"/>
      <c r="O23" s="1"/>
      <c r="P23" s="1"/>
      <c r="Q23" s="1"/>
      <c r="R23" s="1"/>
      <c r="S23" s="1"/>
      <c r="T23" s="1"/>
      <c r="U23" s="1"/>
      <c r="V23" s="1"/>
      <c r="W23" s="1"/>
      <c r="X23" s="1"/>
      <c r="Y23" s="1"/>
      <c r="Z23" s="1"/>
      <c r="AA23" s="1"/>
      <c r="AB23" s="1"/>
    </row>
    <row r="24" spans="1:29" x14ac:dyDescent="0.3">
      <c r="M24" s="1"/>
      <c r="N24" s="1"/>
      <c r="O24" s="1"/>
      <c r="P24" s="1"/>
      <c r="Q24" s="1"/>
    </row>
    <row r="25" spans="1:29" x14ac:dyDescent="0.3">
      <c r="B25" s="22"/>
      <c r="M25" s="1"/>
      <c r="N25" s="1"/>
      <c r="O25" s="1"/>
      <c r="P25" s="1"/>
      <c r="Q25" s="1"/>
    </row>
    <row r="26" spans="1:29" x14ac:dyDescent="0.3">
      <c r="M26" s="1"/>
      <c r="N26" s="1"/>
      <c r="O26" s="1"/>
      <c r="P26" s="1"/>
      <c r="Q26" s="1"/>
    </row>
    <row r="27" spans="1:29" x14ac:dyDescent="0.3">
      <c r="M27" s="1"/>
      <c r="N27" s="1"/>
      <c r="O27" s="1"/>
      <c r="P27" s="1"/>
      <c r="Q27" s="1"/>
    </row>
    <row r="28" spans="1:29" x14ac:dyDescent="0.3">
      <c r="M28" s="1"/>
      <c r="N28" s="1"/>
      <c r="O28" s="1"/>
      <c r="P28" s="1"/>
      <c r="Q28" s="1"/>
    </row>
    <row r="29" spans="1:29" x14ac:dyDescent="0.3">
      <c r="B29" s="22"/>
    </row>
    <row r="47" spans="1:11" ht="50.25" customHeight="1" x14ac:dyDescent="0.3">
      <c r="A47" s="146" t="s">
        <v>206</v>
      </c>
      <c r="B47" s="146"/>
      <c r="C47" s="146"/>
      <c r="D47" s="146"/>
      <c r="E47" s="146"/>
      <c r="F47" s="146"/>
      <c r="G47" s="146"/>
      <c r="H47" s="146"/>
      <c r="I47" s="146"/>
      <c r="J47" s="146"/>
      <c r="K47" s="146"/>
    </row>
    <row r="48" spans="1:11" ht="84" customHeight="1" x14ac:dyDescent="0.3">
      <c r="A48" s="168" t="s">
        <v>161</v>
      </c>
      <c r="B48" s="168"/>
      <c r="C48" s="168"/>
      <c r="D48" s="168"/>
      <c r="E48" s="168"/>
      <c r="F48" s="168"/>
      <c r="G48" s="168"/>
      <c r="H48" s="168"/>
      <c r="I48" s="168"/>
      <c r="J48" s="168"/>
      <c r="K48" s="168"/>
    </row>
  </sheetData>
  <mergeCells count="4">
    <mergeCell ref="A47:K47"/>
    <mergeCell ref="A48:K48"/>
    <mergeCell ref="A2:K2"/>
    <mergeCell ref="A1:K1"/>
  </mergeCells>
  <phoneticPr fontId="6" type="noConversion"/>
  <hyperlinks>
    <hyperlink ref="A1" location="Contents!A1" display="Back to contents" xr:uid="{A3F86320-88AC-432F-8736-505D16E17F6F}"/>
  </hyperlinks>
  <pageMargins left="0.7" right="0.7" top="0.75" bottom="0.75" header="0.3" footer="0.3"/>
  <pageSetup paperSize="9" orientation="portrait"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24793-141A-4CFC-B5B4-0D584DE4A9DB}">
  <sheetPr codeName="Sheet28"/>
  <dimension ref="A1:H71"/>
  <sheetViews>
    <sheetView showGridLines="0" zoomScaleNormal="100" workbookViewId="0">
      <selection sqref="A1:E1"/>
    </sheetView>
  </sheetViews>
  <sheetFormatPr defaultColWidth="28.88671875" defaultRowHeight="14.4" x14ac:dyDescent="0.3"/>
  <cols>
    <col min="1" max="2" width="17.6640625" customWidth="1"/>
    <col min="3" max="3" width="24.5546875" customWidth="1"/>
    <col min="4" max="4" width="17.33203125" customWidth="1"/>
    <col min="5" max="5" width="30.109375" bestFit="1" customWidth="1"/>
  </cols>
  <sheetData>
    <row r="1" spans="1:8" x14ac:dyDescent="0.3">
      <c r="A1" s="148" t="s">
        <v>21</v>
      </c>
      <c r="B1" s="148"/>
      <c r="C1" s="148"/>
      <c r="D1" s="148"/>
      <c r="E1" s="148"/>
      <c r="F1" s="138"/>
    </row>
    <row r="2" spans="1:8" ht="39" customHeight="1" x14ac:dyDescent="0.35">
      <c r="A2" s="147" t="s">
        <v>224</v>
      </c>
      <c r="B2" s="147"/>
      <c r="C2" s="147"/>
      <c r="D2" s="147"/>
      <c r="E2" s="147"/>
      <c r="F2" s="139"/>
    </row>
    <row r="3" spans="1:8" s="126" customFormat="1" ht="33" customHeight="1" thickBot="1" x14ac:dyDescent="0.35">
      <c r="A3" s="132" t="s">
        <v>28</v>
      </c>
      <c r="B3" s="133" t="s">
        <v>78</v>
      </c>
      <c r="C3" s="131" t="s">
        <v>95</v>
      </c>
      <c r="D3" s="134" t="s">
        <v>96</v>
      </c>
      <c r="E3" s="131" t="s">
        <v>110</v>
      </c>
      <c r="F3" s="124"/>
      <c r="G3" s="123"/>
      <c r="H3" s="125"/>
    </row>
    <row r="4" spans="1:8" ht="15" thickTop="1" x14ac:dyDescent="0.3">
      <c r="A4" s="32" t="s">
        <v>30</v>
      </c>
      <c r="B4" s="101">
        <v>1</v>
      </c>
      <c r="C4" s="102">
        <v>616388</v>
      </c>
      <c r="D4" s="100">
        <v>661538</v>
      </c>
      <c r="E4" s="103">
        <f t="shared" ref="E4:E42" si="0">C4/D4</f>
        <v>0.93174995238368774</v>
      </c>
      <c r="F4" s="34"/>
      <c r="G4" s="67"/>
      <c r="H4" s="127"/>
    </row>
    <row r="5" spans="1:8" x14ac:dyDescent="0.3">
      <c r="A5" s="32" t="s">
        <v>30</v>
      </c>
      <c r="B5" s="28">
        <v>2</v>
      </c>
      <c r="C5" s="98">
        <v>554696</v>
      </c>
      <c r="D5" s="98">
        <v>661538</v>
      </c>
      <c r="E5" s="99">
        <f t="shared" si="0"/>
        <v>0.83849453848456168</v>
      </c>
      <c r="F5" s="34"/>
      <c r="G5" s="67"/>
    </row>
    <row r="6" spans="1:8" x14ac:dyDescent="0.3">
      <c r="A6" s="32" t="s">
        <v>30</v>
      </c>
      <c r="B6" s="28">
        <v>3</v>
      </c>
      <c r="C6" s="96">
        <v>724334</v>
      </c>
      <c r="D6" s="96">
        <v>661538</v>
      </c>
      <c r="E6" s="97">
        <f t="shared" si="0"/>
        <v>1.094924252272734</v>
      </c>
      <c r="F6" s="34"/>
      <c r="G6" s="67"/>
    </row>
    <row r="7" spans="1:8" x14ac:dyDescent="0.3">
      <c r="A7" s="32" t="s">
        <v>30</v>
      </c>
      <c r="B7" s="28">
        <v>4</v>
      </c>
      <c r="C7" s="98">
        <v>667067</v>
      </c>
      <c r="D7" s="98">
        <v>661538</v>
      </c>
      <c r="E7" s="99">
        <f t="shared" si="0"/>
        <v>1.0083577965286952</v>
      </c>
      <c r="F7" s="34"/>
      <c r="G7" s="67"/>
    </row>
    <row r="8" spans="1:8" ht="14.85" customHeight="1" x14ac:dyDescent="0.3">
      <c r="A8" s="32" t="s">
        <v>31</v>
      </c>
      <c r="B8" s="28">
        <v>5</v>
      </c>
      <c r="C8" s="96">
        <v>698385</v>
      </c>
      <c r="D8" s="96">
        <v>661538</v>
      </c>
      <c r="E8" s="97">
        <f t="shared" si="0"/>
        <v>1.0556989923481341</v>
      </c>
      <c r="F8" s="34"/>
      <c r="G8" s="67"/>
    </row>
    <row r="9" spans="1:8" x14ac:dyDescent="0.3">
      <c r="A9" s="32" t="s">
        <v>31</v>
      </c>
      <c r="B9" s="28">
        <v>6</v>
      </c>
      <c r="C9" s="98">
        <v>695586</v>
      </c>
      <c r="D9" s="98">
        <v>661538</v>
      </c>
      <c r="E9" s="99">
        <f t="shared" si="0"/>
        <v>1.0514679428846112</v>
      </c>
      <c r="F9" s="34"/>
      <c r="G9" s="67"/>
    </row>
    <row r="10" spans="1:8" x14ac:dyDescent="0.3">
      <c r="A10" s="32" t="s">
        <v>31</v>
      </c>
      <c r="B10" s="28">
        <v>7</v>
      </c>
      <c r="C10" s="96">
        <v>759685</v>
      </c>
      <c r="D10" s="96">
        <v>661538</v>
      </c>
      <c r="E10" s="97">
        <f t="shared" si="0"/>
        <v>1.1483618476943123</v>
      </c>
      <c r="F10" s="66"/>
      <c r="G10" s="65"/>
    </row>
    <row r="11" spans="1:8" x14ac:dyDescent="0.3">
      <c r="A11" s="32" t="s">
        <v>31</v>
      </c>
      <c r="B11" s="28">
        <v>8</v>
      </c>
      <c r="C11" s="98">
        <v>743769</v>
      </c>
      <c r="D11" s="98">
        <v>661538</v>
      </c>
      <c r="E11" s="99">
        <f t="shared" si="0"/>
        <v>1.1243027611414613</v>
      </c>
      <c r="F11" s="66"/>
      <c r="G11" s="65"/>
    </row>
    <row r="12" spans="1:8" x14ac:dyDescent="0.3">
      <c r="A12" s="32" t="s">
        <v>32</v>
      </c>
      <c r="B12" s="28">
        <v>9</v>
      </c>
      <c r="C12" s="96">
        <v>701672</v>
      </c>
      <c r="D12" s="96">
        <v>661538</v>
      </c>
      <c r="E12" s="97">
        <f t="shared" si="0"/>
        <v>1.0606677167449186</v>
      </c>
      <c r="F12" s="66"/>
      <c r="G12" s="65"/>
    </row>
    <row r="13" spans="1:8" x14ac:dyDescent="0.3">
      <c r="A13" s="32" t="s">
        <v>32</v>
      </c>
      <c r="B13" s="28">
        <v>10</v>
      </c>
      <c r="C13" s="98">
        <v>914963</v>
      </c>
      <c r="D13" s="98">
        <v>661538</v>
      </c>
      <c r="E13" s="99">
        <f t="shared" si="0"/>
        <v>1.3830845695938858</v>
      </c>
      <c r="F13" s="66"/>
      <c r="G13" s="65"/>
    </row>
    <row r="14" spans="1:8" x14ac:dyDescent="0.3">
      <c r="A14" s="32" t="s">
        <v>32</v>
      </c>
      <c r="B14" s="28">
        <v>11</v>
      </c>
      <c r="C14" s="96">
        <v>736252</v>
      </c>
      <c r="D14" s="96">
        <v>661538</v>
      </c>
      <c r="E14" s="97">
        <f t="shared" si="0"/>
        <v>1.1129398462371021</v>
      </c>
      <c r="F14" s="66"/>
      <c r="G14" s="65"/>
    </row>
    <row r="15" spans="1:8" x14ac:dyDescent="0.3">
      <c r="A15" s="32" t="s">
        <v>32</v>
      </c>
      <c r="B15" s="28">
        <v>12</v>
      </c>
      <c r="C15" s="98">
        <v>705083</v>
      </c>
      <c r="D15" s="98">
        <v>661538</v>
      </c>
      <c r="E15" s="99">
        <f t="shared" si="0"/>
        <v>1.0658238831329416</v>
      </c>
      <c r="F15" s="66"/>
      <c r="G15" s="65"/>
    </row>
    <row r="16" spans="1:8" x14ac:dyDescent="0.3">
      <c r="A16" s="32" t="s">
        <v>32</v>
      </c>
      <c r="B16" s="28">
        <v>13</v>
      </c>
      <c r="C16" s="96">
        <v>675053</v>
      </c>
      <c r="D16" s="96">
        <v>661538</v>
      </c>
      <c r="E16" s="97">
        <f t="shared" si="0"/>
        <v>1.0204296654160456</v>
      </c>
      <c r="F16" s="66"/>
      <c r="G16" s="65"/>
    </row>
    <row r="17" spans="1:7" x14ac:dyDescent="0.3">
      <c r="A17" s="79" t="s">
        <v>33</v>
      </c>
      <c r="B17" s="28">
        <v>14</v>
      </c>
      <c r="C17" s="98">
        <v>563342</v>
      </c>
      <c r="D17" s="98">
        <v>661538</v>
      </c>
      <c r="E17" s="99">
        <f t="shared" si="0"/>
        <v>0.85156408248656923</v>
      </c>
      <c r="F17" s="66"/>
      <c r="G17" s="65"/>
    </row>
    <row r="18" spans="1:7" ht="14.85" customHeight="1" x14ac:dyDescent="0.3">
      <c r="A18" s="79" t="s">
        <v>33</v>
      </c>
      <c r="B18" s="28">
        <v>15</v>
      </c>
      <c r="C18" s="96">
        <v>584960</v>
      </c>
      <c r="D18" s="96">
        <v>661538</v>
      </c>
      <c r="E18" s="97">
        <f t="shared" si="0"/>
        <v>0.88424247737847261</v>
      </c>
      <c r="F18" s="66"/>
      <c r="G18" s="65"/>
    </row>
    <row r="19" spans="1:7" x14ac:dyDescent="0.3">
      <c r="A19" s="79" t="s">
        <v>33</v>
      </c>
      <c r="B19" s="28">
        <v>16</v>
      </c>
      <c r="C19" s="98">
        <v>671982</v>
      </c>
      <c r="D19" s="98">
        <v>661538</v>
      </c>
      <c r="E19" s="99">
        <f t="shared" si="0"/>
        <v>1.0157874528749671</v>
      </c>
      <c r="F19" s="66"/>
      <c r="G19" s="65"/>
    </row>
    <row r="20" spans="1:7" x14ac:dyDescent="0.3">
      <c r="A20" s="79" t="s">
        <v>33</v>
      </c>
      <c r="B20" s="28">
        <v>17</v>
      </c>
      <c r="C20" s="96">
        <v>625195</v>
      </c>
      <c r="D20" s="96">
        <v>661538</v>
      </c>
      <c r="E20" s="97">
        <f t="shared" si="0"/>
        <v>0.94506286864851297</v>
      </c>
      <c r="F20" s="66"/>
      <c r="G20" s="65"/>
    </row>
    <row r="21" spans="1:7" x14ac:dyDescent="0.3">
      <c r="A21" s="79" t="s">
        <v>33</v>
      </c>
      <c r="B21" s="28">
        <v>18</v>
      </c>
      <c r="C21" s="98">
        <v>673272</v>
      </c>
      <c r="D21" s="98">
        <v>661538</v>
      </c>
      <c r="E21" s="99">
        <f t="shared" si="0"/>
        <v>1.0177374542354332</v>
      </c>
      <c r="F21" s="66"/>
      <c r="G21" s="65"/>
    </row>
    <row r="22" spans="1:7" x14ac:dyDescent="0.3">
      <c r="A22" s="79" t="s">
        <v>34</v>
      </c>
      <c r="B22" s="28">
        <v>19</v>
      </c>
      <c r="C22" s="96">
        <v>675124</v>
      </c>
      <c r="D22" s="96">
        <v>661538</v>
      </c>
      <c r="E22" s="97">
        <f t="shared" si="0"/>
        <v>1.0205369910723194</v>
      </c>
      <c r="F22" s="66"/>
      <c r="G22" s="65"/>
    </row>
    <row r="23" spans="1:7" x14ac:dyDescent="0.3">
      <c r="A23" s="79" t="s">
        <v>34</v>
      </c>
      <c r="B23" s="28">
        <v>20</v>
      </c>
      <c r="C23" s="98">
        <v>678155</v>
      </c>
      <c r="D23" s="98">
        <v>661538</v>
      </c>
      <c r="E23" s="99">
        <f t="shared" si="0"/>
        <v>1.0251187384549338</v>
      </c>
      <c r="F23" s="66"/>
      <c r="G23" s="65"/>
    </row>
    <row r="24" spans="1:7" x14ac:dyDescent="0.3">
      <c r="A24" s="79" t="s">
        <v>34</v>
      </c>
      <c r="B24" s="28">
        <v>21</v>
      </c>
      <c r="C24" s="96">
        <v>703176</v>
      </c>
      <c r="D24" s="96">
        <v>661538</v>
      </c>
      <c r="E24" s="97">
        <f t="shared" si="0"/>
        <v>1.0629412067031674</v>
      </c>
      <c r="F24" s="66"/>
      <c r="G24" s="80"/>
    </row>
    <row r="25" spans="1:7" x14ac:dyDescent="0.3">
      <c r="A25" s="79" t="s">
        <v>34</v>
      </c>
      <c r="B25" s="28">
        <v>22</v>
      </c>
      <c r="C25" s="98">
        <v>705922</v>
      </c>
      <c r="D25" s="98">
        <v>661538</v>
      </c>
      <c r="E25" s="99">
        <f t="shared" si="0"/>
        <v>1.0670921398317255</v>
      </c>
      <c r="F25" s="66"/>
      <c r="G25" s="80"/>
    </row>
    <row r="26" spans="1:7" x14ac:dyDescent="0.3">
      <c r="A26" s="79" t="s">
        <v>35</v>
      </c>
      <c r="B26" s="28">
        <v>23</v>
      </c>
      <c r="C26" s="96">
        <v>650890</v>
      </c>
      <c r="D26" s="96">
        <v>661538</v>
      </c>
      <c r="E26" s="97">
        <f t="shared" si="0"/>
        <v>0.98390417481686621</v>
      </c>
      <c r="F26" s="66"/>
      <c r="G26" s="80"/>
    </row>
    <row r="27" spans="1:7" x14ac:dyDescent="0.3">
      <c r="A27" s="79" t="s">
        <v>35</v>
      </c>
      <c r="B27" s="28">
        <v>24</v>
      </c>
      <c r="C27" s="98">
        <v>608356</v>
      </c>
      <c r="D27" s="98">
        <v>661538</v>
      </c>
      <c r="E27" s="99">
        <f t="shared" si="0"/>
        <v>0.91960854856410368</v>
      </c>
      <c r="F27" s="66"/>
      <c r="G27" s="80"/>
    </row>
    <row r="28" spans="1:7" x14ac:dyDescent="0.3">
      <c r="A28" s="79" t="s">
        <v>35</v>
      </c>
      <c r="B28" s="28">
        <v>25</v>
      </c>
      <c r="C28" s="96">
        <v>645572</v>
      </c>
      <c r="D28" s="96">
        <v>661538</v>
      </c>
      <c r="E28" s="97">
        <f t="shared" si="0"/>
        <v>0.97586533199906889</v>
      </c>
      <c r="F28" s="66"/>
      <c r="G28" s="80"/>
    </row>
    <row r="29" spans="1:7" x14ac:dyDescent="0.3">
      <c r="A29" s="79" t="s">
        <v>35</v>
      </c>
      <c r="B29" s="28">
        <v>26</v>
      </c>
      <c r="C29" s="98">
        <v>768563</v>
      </c>
      <c r="D29" s="98">
        <v>661538</v>
      </c>
      <c r="E29" s="99">
        <f t="shared" si="0"/>
        <v>1.1617820896154114</v>
      </c>
      <c r="F29" s="66"/>
      <c r="G29" s="80"/>
    </row>
    <row r="30" spans="1:7" x14ac:dyDescent="0.3">
      <c r="A30" s="79" t="s">
        <v>142</v>
      </c>
      <c r="B30" s="28">
        <v>27</v>
      </c>
      <c r="C30" s="128">
        <v>715179</v>
      </c>
      <c r="D30" s="128">
        <v>661538</v>
      </c>
      <c r="E30" s="129">
        <f t="shared" si="0"/>
        <v>1.0810852891292715</v>
      </c>
      <c r="F30" s="66"/>
      <c r="G30" s="80"/>
    </row>
    <row r="31" spans="1:7" x14ac:dyDescent="0.3">
      <c r="A31" s="79" t="s">
        <v>142</v>
      </c>
      <c r="B31" s="28">
        <v>28</v>
      </c>
      <c r="C31" s="128">
        <v>753573</v>
      </c>
      <c r="D31" s="128">
        <v>661538</v>
      </c>
      <c r="E31" s="129">
        <f t="shared" si="0"/>
        <v>1.1391227714810033</v>
      </c>
      <c r="F31" s="66"/>
      <c r="G31" s="80"/>
    </row>
    <row r="32" spans="1:7" x14ac:dyDescent="0.3">
      <c r="A32" s="79" t="s">
        <v>142</v>
      </c>
      <c r="B32" s="28">
        <v>29</v>
      </c>
      <c r="C32" s="128">
        <v>740070</v>
      </c>
      <c r="D32" s="128">
        <v>661538</v>
      </c>
      <c r="E32" s="129">
        <f t="shared" si="0"/>
        <v>1.118711245612497</v>
      </c>
      <c r="F32" s="66"/>
      <c r="G32" s="80"/>
    </row>
    <row r="33" spans="1:7" x14ac:dyDescent="0.3">
      <c r="A33" s="79" t="s">
        <v>142</v>
      </c>
      <c r="B33" s="28">
        <v>30</v>
      </c>
      <c r="C33" s="128">
        <v>719170</v>
      </c>
      <c r="D33" s="128">
        <v>661538</v>
      </c>
      <c r="E33" s="129">
        <f t="shared" si="0"/>
        <v>1.0871182003150235</v>
      </c>
      <c r="F33" s="66"/>
      <c r="G33" s="80"/>
    </row>
    <row r="34" spans="1:7" x14ac:dyDescent="0.3">
      <c r="A34" s="79" t="s">
        <v>37</v>
      </c>
      <c r="B34" s="28">
        <v>31</v>
      </c>
      <c r="C34" s="128">
        <v>658858</v>
      </c>
      <c r="D34" s="128">
        <v>661538</v>
      </c>
      <c r="E34" s="129">
        <f t="shared" si="0"/>
        <v>0.99594883438290771</v>
      </c>
      <c r="F34" s="66"/>
      <c r="G34" s="80"/>
    </row>
    <row r="35" spans="1:7" x14ac:dyDescent="0.3">
      <c r="A35" s="79" t="s">
        <v>37</v>
      </c>
      <c r="B35" s="28">
        <v>32</v>
      </c>
      <c r="C35" s="128">
        <v>806312</v>
      </c>
      <c r="D35" s="128">
        <v>661538</v>
      </c>
      <c r="E35" s="129">
        <f t="shared" si="0"/>
        <v>1.2188445712869103</v>
      </c>
      <c r="F35" s="66"/>
      <c r="G35" s="80"/>
    </row>
    <row r="36" spans="1:7" x14ac:dyDescent="0.3">
      <c r="A36" s="79" t="s">
        <v>37</v>
      </c>
      <c r="B36" s="28">
        <v>33</v>
      </c>
      <c r="C36" s="128">
        <v>731825</v>
      </c>
      <c r="D36" s="128">
        <v>661538</v>
      </c>
      <c r="E36" s="129">
        <f t="shared" si="0"/>
        <v>1.1062478648240917</v>
      </c>
      <c r="F36" s="66"/>
      <c r="G36" s="80"/>
    </row>
    <row r="37" spans="1:7" x14ac:dyDescent="0.3">
      <c r="A37" s="79" t="s">
        <v>37</v>
      </c>
      <c r="B37" s="28">
        <v>34</v>
      </c>
      <c r="C37" s="128">
        <v>740431</v>
      </c>
      <c r="D37" s="128">
        <v>661538</v>
      </c>
      <c r="E37" s="129">
        <f t="shared" si="0"/>
        <v>1.1192569436676352</v>
      </c>
      <c r="F37" s="66"/>
      <c r="G37" s="80"/>
    </row>
    <row r="38" spans="1:7" x14ac:dyDescent="0.3">
      <c r="A38" s="79" t="s">
        <v>37</v>
      </c>
      <c r="B38" s="28">
        <v>35</v>
      </c>
      <c r="C38" s="128">
        <v>767741</v>
      </c>
      <c r="D38" s="128">
        <v>661538</v>
      </c>
      <c r="E38" s="129">
        <f t="shared" si="0"/>
        <v>1.1605395306089747</v>
      </c>
      <c r="F38" s="66"/>
      <c r="G38" s="80"/>
    </row>
    <row r="39" spans="1:7" x14ac:dyDescent="0.3">
      <c r="A39" s="79" t="s">
        <v>38</v>
      </c>
      <c r="B39" s="28">
        <v>36</v>
      </c>
      <c r="C39" s="128">
        <v>720760</v>
      </c>
      <c r="D39" s="128">
        <v>661538</v>
      </c>
      <c r="E39" s="129">
        <f t="shared" si="0"/>
        <v>1.08952169036397</v>
      </c>
      <c r="F39" s="66"/>
      <c r="G39" s="80"/>
    </row>
    <row r="40" spans="1:7" x14ac:dyDescent="0.3">
      <c r="A40" s="79" t="s">
        <v>38</v>
      </c>
      <c r="B40" s="28">
        <v>37</v>
      </c>
      <c r="C40" s="128">
        <v>873022</v>
      </c>
      <c r="D40" s="128">
        <v>661538</v>
      </c>
      <c r="E40" s="129">
        <f t="shared" si="0"/>
        <v>1.3196853393153529</v>
      </c>
      <c r="F40" s="66"/>
      <c r="G40" s="80"/>
    </row>
    <row r="41" spans="1:7" x14ac:dyDescent="0.3">
      <c r="A41" s="79" t="s">
        <v>38</v>
      </c>
      <c r="B41" s="28">
        <v>38</v>
      </c>
      <c r="C41" s="128">
        <v>730044</v>
      </c>
      <c r="D41" s="128">
        <v>661538</v>
      </c>
      <c r="E41" s="129">
        <f t="shared" si="0"/>
        <v>1.1035556536434792</v>
      </c>
      <c r="F41" s="66"/>
      <c r="G41" s="80"/>
    </row>
    <row r="42" spans="1:7" x14ac:dyDescent="0.3">
      <c r="A42" s="79" t="s">
        <v>38</v>
      </c>
      <c r="B42" s="28">
        <v>39</v>
      </c>
      <c r="C42" s="128">
        <v>670258</v>
      </c>
      <c r="D42" s="128">
        <v>661538</v>
      </c>
      <c r="E42" s="129">
        <f t="shared" si="0"/>
        <v>1.0131814045451659</v>
      </c>
      <c r="F42" s="66"/>
      <c r="G42" s="80"/>
    </row>
    <row r="43" spans="1:7" x14ac:dyDescent="0.3">
      <c r="A43" s="79"/>
    </row>
    <row r="70" spans="1:8" ht="34.5" customHeight="1" x14ac:dyDescent="0.3">
      <c r="A70" s="146" t="s">
        <v>182</v>
      </c>
      <c r="B70" s="146"/>
      <c r="C70" s="146"/>
      <c r="D70" s="146"/>
      <c r="E70" s="146"/>
      <c r="F70" s="9"/>
      <c r="G70" s="9"/>
      <c r="H70" s="9"/>
    </row>
    <row r="71" spans="1:8" ht="67.5" customHeight="1" x14ac:dyDescent="0.3">
      <c r="A71" s="146" t="s">
        <v>194</v>
      </c>
      <c r="B71" s="146"/>
      <c r="C71" s="146"/>
      <c r="D71" s="146"/>
      <c r="E71" s="146"/>
      <c r="F71" s="9"/>
      <c r="G71" s="9"/>
      <c r="H71" s="9"/>
    </row>
  </sheetData>
  <mergeCells count="4">
    <mergeCell ref="A70:E70"/>
    <mergeCell ref="A71:E71"/>
    <mergeCell ref="A2:E2"/>
    <mergeCell ref="A1:E1"/>
  </mergeCells>
  <phoneticPr fontId="6" type="noConversion"/>
  <hyperlinks>
    <hyperlink ref="A1" location="Contents!A1" display="Back to contents" xr:uid="{B7260736-078E-4D75-BF91-8A8609A1726F}"/>
  </hyperlinks>
  <pageMargins left="0.7" right="0.7" top="0.75" bottom="0.75" header="0.3" footer="0.3"/>
  <pageSetup paperSize="9" orientation="portrait"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A3DA4-FA05-44C5-87FB-2305E844DFF6}">
  <sheetPr codeName="Sheet29"/>
  <dimension ref="A1:U79"/>
  <sheetViews>
    <sheetView showGridLines="0" zoomScaleNormal="100" workbookViewId="0">
      <selection sqref="A1:E1"/>
    </sheetView>
  </sheetViews>
  <sheetFormatPr defaultColWidth="8.5546875" defaultRowHeight="14.4" x14ac:dyDescent="0.3"/>
  <cols>
    <col min="2" max="2" width="9.33203125" bestFit="1" customWidth="1"/>
    <col min="3" max="3" width="17.109375" bestFit="1" customWidth="1"/>
    <col min="4" max="4" width="24.44140625" bestFit="1" customWidth="1"/>
    <col min="5" max="5" width="28.88671875" bestFit="1" customWidth="1"/>
  </cols>
  <sheetData>
    <row r="1" spans="1:5" x14ac:dyDescent="0.3">
      <c r="A1" s="148" t="s">
        <v>21</v>
      </c>
      <c r="B1" s="148"/>
      <c r="C1" s="148"/>
      <c r="D1" s="148"/>
      <c r="E1" s="148"/>
    </row>
    <row r="2" spans="1:5" ht="39" customHeight="1" x14ac:dyDescent="0.3">
      <c r="A2" s="169" t="s">
        <v>143</v>
      </c>
      <c r="B2" s="169"/>
      <c r="C2" s="169"/>
      <c r="D2" s="169"/>
      <c r="E2" s="169"/>
    </row>
    <row r="3" spans="1:5" x14ac:dyDescent="0.3">
      <c r="A3" s="4" t="s">
        <v>22</v>
      </c>
      <c r="B3" s="4" t="s">
        <v>28</v>
      </c>
      <c r="C3" s="4" t="s">
        <v>70</v>
      </c>
      <c r="D3" s="4" t="s">
        <v>29</v>
      </c>
      <c r="E3" s="4" t="s">
        <v>71</v>
      </c>
    </row>
    <row r="4" spans="1:5" x14ac:dyDescent="0.3">
      <c r="A4" s="12">
        <v>2020</v>
      </c>
      <c r="B4" s="28" t="s">
        <v>30</v>
      </c>
      <c r="C4" s="16">
        <v>7575993</v>
      </c>
      <c r="D4" s="16">
        <v>993</v>
      </c>
      <c r="E4" s="11">
        <v>113443832</v>
      </c>
    </row>
    <row r="5" spans="1:5" x14ac:dyDescent="0.3">
      <c r="A5" s="12">
        <v>2020</v>
      </c>
      <c r="B5" s="28" t="s">
        <v>31</v>
      </c>
      <c r="C5" s="16">
        <v>8843300</v>
      </c>
      <c r="D5" s="16">
        <v>1010</v>
      </c>
      <c r="E5" s="11"/>
    </row>
    <row r="6" spans="1:5" x14ac:dyDescent="0.3">
      <c r="A6" s="12">
        <v>2020</v>
      </c>
      <c r="B6" s="28" t="s">
        <v>32</v>
      </c>
      <c r="C6" s="16">
        <v>7334068</v>
      </c>
      <c r="D6" s="16">
        <v>1044</v>
      </c>
      <c r="E6" s="11"/>
    </row>
    <row r="7" spans="1:5" x14ac:dyDescent="0.3">
      <c r="A7" s="12">
        <v>2020</v>
      </c>
      <c r="B7" s="28" t="s">
        <v>33</v>
      </c>
      <c r="C7" s="16">
        <v>13975556</v>
      </c>
      <c r="D7" s="16">
        <v>1053</v>
      </c>
      <c r="E7" s="11"/>
    </row>
    <row r="8" spans="1:5" x14ac:dyDescent="0.3">
      <c r="A8" s="12">
        <v>2020</v>
      </c>
      <c r="B8" s="28" t="s">
        <v>34</v>
      </c>
      <c r="C8" s="16">
        <v>5520985</v>
      </c>
      <c r="D8" s="16">
        <v>870</v>
      </c>
      <c r="E8" s="11"/>
    </row>
    <row r="9" spans="1:5" x14ac:dyDescent="0.3">
      <c r="A9" s="12">
        <v>2020</v>
      </c>
      <c r="B9" s="28" t="s">
        <v>35</v>
      </c>
      <c r="C9" s="16">
        <v>7155686</v>
      </c>
      <c r="D9" s="16">
        <v>913</v>
      </c>
      <c r="E9" s="11"/>
    </row>
    <row r="10" spans="1:5" x14ac:dyDescent="0.3">
      <c r="A10" s="12">
        <v>2020</v>
      </c>
      <c r="B10" s="28" t="s">
        <v>36</v>
      </c>
      <c r="C10" s="16">
        <v>15283956</v>
      </c>
      <c r="D10" s="16">
        <v>1239</v>
      </c>
      <c r="E10" s="11"/>
    </row>
    <row r="11" spans="1:5" x14ac:dyDescent="0.3">
      <c r="A11" s="12">
        <v>2020</v>
      </c>
      <c r="B11" s="28" t="s">
        <v>37</v>
      </c>
      <c r="C11" s="16">
        <v>7594703</v>
      </c>
      <c r="D11" s="16">
        <v>1021</v>
      </c>
      <c r="E11" s="11"/>
    </row>
    <row r="12" spans="1:5" x14ac:dyDescent="0.3">
      <c r="A12" s="12">
        <v>2020</v>
      </c>
      <c r="B12" s="28" t="s">
        <v>38</v>
      </c>
      <c r="C12" s="16">
        <v>8498478</v>
      </c>
      <c r="D12" s="16">
        <v>1103</v>
      </c>
      <c r="E12" s="11"/>
    </row>
    <row r="13" spans="1:5" x14ac:dyDescent="0.3">
      <c r="A13" s="12">
        <v>2020</v>
      </c>
      <c r="B13" s="28" t="s">
        <v>39</v>
      </c>
      <c r="C13" s="16">
        <v>14697248</v>
      </c>
      <c r="D13" s="16">
        <v>1289</v>
      </c>
      <c r="E13" s="11"/>
    </row>
    <row r="14" spans="1:5" x14ac:dyDescent="0.3">
      <c r="A14" s="12">
        <v>2020</v>
      </c>
      <c r="B14" s="28" t="s">
        <v>40</v>
      </c>
      <c r="C14" s="16">
        <v>7715062</v>
      </c>
      <c r="D14" s="16">
        <v>1061</v>
      </c>
      <c r="E14" s="11"/>
    </row>
    <row r="15" spans="1:5" x14ac:dyDescent="0.3">
      <c r="A15" s="12">
        <v>2020</v>
      </c>
      <c r="B15" s="28" t="s">
        <v>41</v>
      </c>
      <c r="C15" s="16">
        <v>9248797</v>
      </c>
      <c r="D15" s="16">
        <v>1150</v>
      </c>
      <c r="E15" s="11"/>
    </row>
    <row r="16" spans="1:5" x14ac:dyDescent="0.3">
      <c r="A16" s="12">
        <v>2021</v>
      </c>
      <c r="B16" s="28" t="s">
        <v>30</v>
      </c>
      <c r="C16" s="16">
        <v>9476056</v>
      </c>
      <c r="D16" s="16">
        <v>1153</v>
      </c>
      <c r="E16" s="11">
        <v>127998975</v>
      </c>
    </row>
    <row r="17" spans="1:21" x14ac:dyDescent="0.3">
      <c r="A17" s="12">
        <v>2021</v>
      </c>
      <c r="B17" s="28" t="s">
        <v>31</v>
      </c>
      <c r="C17" s="16">
        <v>13124791</v>
      </c>
      <c r="D17" s="16">
        <v>1325</v>
      </c>
      <c r="E17" s="11"/>
    </row>
    <row r="18" spans="1:21" x14ac:dyDescent="0.3">
      <c r="A18" s="12">
        <v>2021</v>
      </c>
      <c r="B18" s="28" t="s">
        <v>32</v>
      </c>
      <c r="C18" s="16">
        <v>10970946</v>
      </c>
      <c r="D18" s="16">
        <v>1305</v>
      </c>
      <c r="E18" s="11"/>
    </row>
    <row r="19" spans="1:21" x14ac:dyDescent="0.3">
      <c r="A19" s="12">
        <v>2021</v>
      </c>
      <c r="B19" s="28" t="s">
        <v>33</v>
      </c>
      <c r="C19" s="16">
        <v>19994439</v>
      </c>
      <c r="D19" s="16">
        <v>1319</v>
      </c>
      <c r="E19" s="11"/>
    </row>
    <row r="20" spans="1:21" x14ac:dyDescent="0.3">
      <c r="A20" s="12">
        <v>2021</v>
      </c>
      <c r="B20" s="28" t="s">
        <v>34</v>
      </c>
      <c r="C20" s="16">
        <v>7351922</v>
      </c>
      <c r="D20" s="16">
        <v>1052</v>
      </c>
      <c r="E20" s="11"/>
    </row>
    <row r="21" spans="1:21" x14ac:dyDescent="0.3">
      <c r="A21" s="12">
        <v>2021</v>
      </c>
      <c r="B21" s="28" t="s">
        <v>35</v>
      </c>
      <c r="C21" s="16">
        <v>9254955</v>
      </c>
      <c r="D21" s="16">
        <v>1157</v>
      </c>
      <c r="E21" s="11"/>
    </row>
    <row r="22" spans="1:21" x14ac:dyDescent="0.3">
      <c r="A22" s="12">
        <v>2021</v>
      </c>
      <c r="B22" s="28" t="s">
        <v>36</v>
      </c>
      <c r="C22" s="16">
        <v>13840301</v>
      </c>
      <c r="D22" s="16">
        <v>1245</v>
      </c>
      <c r="E22" s="11"/>
    </row>
    <row r="23" spans="1:21" x14ac:dyDescent="0.3">
      <c r="A23" s="12">
        <v>2021</v>
      </c>
      <c r="B23" s="28" t="s">
        <v>37</v>
      </c>
      <c r="C23" s="16">
        <v>6752906</v>
      </c>
      <c r="D23" s="16">
        <v>986</v>
      </c>
      <c r="E23" s="11"/>
    </row>
    <row r="24" spans="1:21" x14ac:dyDescent="0.3">
      <c r="A24" s="12">
        <v>2021</v>
      </c>
      <c r="B24" s="28" t="s">
        <v>38</v>
      </c>
      <c r="C24" s="16">
        <v>8606851</v>
      </c>
      <c r="D24" s="16">
        <v>1043</v>
      </c>
      <c r="E24" s="11"/>
    </row>
    <row r="25" spans="1:21" x14ac:dyDescent="0.3">
      <c r="A25" s="12">
        <v>2021</v>
      </c>
      <c r="B25" s="28" t="s">
        <v>39</v>
      </c>
      <c r="C25" s="16">
        <v>13701933</v>
      </c>
      <c r="D25" s="16">
        <v>1279</v>
      </c>
      <c r="E25" s="11"/>
    </row>
    <row r="26" spans="1:21" x14ac:dyDescent="0.3">
      <c r="A26" s="12">
        <v>2021</v>
      </c>
      <c r="B26" s="28" t="s">
        <v>40</v>
      </c>
      <c r="C26" s="16">
        <v>6497663</v>
      </c>
      <c r="D26" s="16">
        <v>1041</v>
      </c>
      <c r="E26" s="11"/>
    </row>
    <row r="27" spans="1:21" x14ac:dyDescent="0.3">
      <c r="A27" s="12">
        <v>2021</v>
      </c>
      <c r="B27" s="28" t="s">
        <v>41</v>
      </c>
      <c r="C27" s="16">
        <v>8426212</v>
      </c>
      <c r="D27" s="16">
        <v>969</v>
      </c>
      <c r="E27" s="11"/>
    </row>
    <row r="28" spans="1:21" x14ac:dyDescent="0.3">
      <c r="A28" s="12">
        <v>2022</v>
      </c>
      <c r="B28" s="28" t="s">
        <v>30</v>
      </c>
      <c r="C28" s="16">
        <v>7266758</v>
      </c>
      <c r="D28" s="16">
        <v>1107</v>
      </c>
      <c r="E28" s="11">
        <v>78336098</v>
      </c>
    </row>
    <row r="29" spans="1:21" ht="15" customHeight="1" x14ac:dyDescent="0.3">
      <c r="A29" s="12">
        <v>2022</v>
      </c>
      <c r="B29" s="28" t="s">
        <v>31</v>
      </c>
      <c r="C29" s="16">
        <v>10484189</v>
      </c>
      <c r="D29" s="16">
        <v>1162</v>
      </c>
      <c r="E29" s="11"/>
      <c r="U29" s="9"/>
    </row>
    <row r="30" spans="1:21" x14ac:dyDescent="0.3">
      <c r="A30" s="12">
        <v>2022</v>
      </c>
      <c r="B30" s="28" t="s">
        <v>32</v>
      </c>
      <c r="C30" s="16">
        <v>6271780</v>
      </c>
      <c r="D30" s="16">
        <v>1138</v>
      </c>
      <c r="E30" s="11"/>
      <c r="U30" s="9"/>
    </row>
    <row r="31" spans="1:21" ht="15" customHeight="1" x14ac:dyDescent="0.3">
      <c r="A31" s="12">
        <v>2022</v>
      </c>
      <c r="B31" s="28" t="s">
        <v>33</v>
      </c>
      <c r="C31" s="16">
        <v>12082070</v>
      </c>
      <c r="D31" s="16">
        <v>982</v>
      </c>
      <c r="E31" s="11"/>
      <c r="U31" s="9"/>
    </row>
    <row r="32" spans="1:21" x14ac:dyDescent="0.3">
      <c r="A32" s="12">
        <v>2022</v>
      </c>
      <c r="B32" s="28" t="s">
        <v>34</v>
      </c>
      <c r="C32" s="16">
        <v>3791819</v>
      </c>
      <c r="D32" s="16">
        <v>843</v>
      </c>
      <c r="E32" s="11"/>
    </row>
    <row r="33" spans="1:20" x14ac:dyDescent="0.3">
      <c r="A33" s="12">
        <v>2022</v>
      </c>
      <c r="B33" s="28" t="s">
        <v>35</v>
      </c>
      <c r="C33" s="16">
        <v>4135523</v>
      </c>
      <c r="D33" s="16">
        <v>857</v>
      </c>
      <c r="E33" s="11"/>
    </row>
    <row r="34" spans="1:20" x14ac:dyDescent="0.3">
      <c r="A34" s="12">
        <v>2022</v>
      </c>
      <c r="B34" s="28" t="s">
        <v>36</v>
      </c>
      <c r="C34" s="16">
        <v>8812937</v>
      </c>
      <c r="D34" s="16">
        <v>916</v>
      </c>
      <c r="E34" s="11"/>
    </row>
    <row r="35" spans="1:20" x14ac:dyDescent="0.3">
      <c r="A35" s="12">
        <v>2022</v>
      </c>
      <c r="B35" s="28" t="s">
        <v>37</v>
      </c>
      <c r="C35" s="16">
        <v>3939429</v>
      </c>
      <c r="D35" s="16">
        <v>840</v>
      </c>
      <c r="E35" s="11"/>
      <c r="G35" s="146"/>
      <c r="H35" s="146"/>
      <c r="I35" s="146"/>
      <c r="J35" s="146"/>
      <c r="K35" s="146"/>
      <c r="L35" s="146"/>
      <c r="M35" s="146"/>
      <c r="N35" s="146"/>
      <c r="O35" s="146"/>
      <c r="P35" s="146"/>
      <c r="Q35" s="146"/>
      <c r="R35" s="146"/>
      <c r="S35" s="146"/>
      <c r="T35" s="146"/>
    </row>
    <row r="36" spans="1:20" x14ac:dyDescent="0.3">
      <c r="A36" s="12">
        <v>2022</v>
      </c>
      <c r="B36" s="28" t="s">
        <v>38</v>
      </c>
      <c r="C36" s="16">
        <v>3992412</v>
      </c>
      <c r="D36" s="16">
        <v>823</v>
      </c>
      <c r="E36" s="11"/>
      <c r="G36" s="146"/>
      <c r="H36" s="146"/>
      <c r="I36" s="146"/>
      <c r="J36" s="146"/>
      <c r="K36" s="146"/>
      <c r="L36" s="146"/>
      <c r="M36" s="146"/>
      <c r="N36" s="146"/>
      <c r="O36" s="146"/>
      <c r="P36" s="146"/>
      <c r="Q36" s="146"/>
      <c r="R36" s="146"/>
      <c r="S36" s="146"/>
      <c r="T36" s="146"/>
    </row>
    <row r="37" spans="1:20" x14ac:dyDescent="0.3">
      <c r="A37" s="12">
        <v>2022</v>
      </c>
      <c r="B37" s="28" t="s">
        <v>39</v>
      </c>
      <c r="C37" s="16">
        <v>9185332</v>
      </c>
      <c r="D37" s="16">
        <v>890</v>
      </c>
      <c r="E37" s="11"/>
      <c r="G37" s="146"/>
      <c r="H37" s="146"/>
      <c r="I37" s="146"/>
      <c r="J37" s="146"/>
      <c r="K37" s="146"/>
      <c r="L37" s="146"/>
      <c r="M37" s="146"/>
      <c r="N37" s="146"/>
      <c r="O37" s="146"/>
      <c r="P37" s="146"/>
      <c r="Q37" s="146"/>
      <c r="R37" s="146"/>
      <c r="S37" s="146"/>
      <c r="T37" s="146"/>
    </row>
    <row r="38" spans="1:20" x14ac:dyDescent="0.3">
      <c r="A38" s="12">
        <v>2022</v>
      </c>
      <c r="B38" s="28" t="s">
        <v>40</v>
      </c>
      <c r="C38" s="16">
        <v>3828353</v>
      </c>
      <c r="D38" s="16">
        <v>843</v>
      </c>
      <c r="E38" s="11"/>
      <c r="G38" s="146"/>
      <c r="H38" s="146"/>
      <c r="I38" s="146"/>
      <c r="J38" s="146"/>
      <c r="K38" s="146"/>
      <c r="L38" s="146"/>
      <c r="M38" s="146"/>
      <c r="N38" s="146"/>
      <c r="O38" s="146"/>
      <c r="P38" s="146"/>
      <c r="Q38" s="146"/>
      <c r="R38" s="146"/>
      <c r="S38" s="146"/>
      <c r="T38" s="146"/>
    </row>
    <row r="39" spans="1:20" x14ac:dyDescent="0.3">
      <c r="A39" s="12">
        <v>2022</v>
      </c>
      <c r="B39" s="28" t="s">
        <v>41</v>
      </c>
      <c r="C39" s="16">
        <v>4545496</v>
      </c>
      <c r="D39" s="16">
        <v>786</v>
      </c>
      <c r="E39" s="11"/>
    </row>
    <row r="40" spans="1:20" x14ac:dyDescent="0.3">
      <c r="A40" s="12">
        <v>2023</v>
      </c>
      <c r="B40" s="28" t="s">
        <v>30</v>
      </c>
      <c r="C40" s="16">
        <v>3758046</v>
      </c>
      <c r="D40" s="16">
        <v>739</v>
      </c>
      <c r="E40" s="54">
        <v>42436344</v>
      </c>
    </row>
    <row r="41" spans="1:20" x14ac:dyDescent="0.3">
      <c r="A41" s="12">
        <v>2023</v>
      </c>
      <c r="B41" s="28" t="s">
        <v>31</v>
      </c>
      <c r="C41" s="16">
        <v>6439216</v>
      </c>
      <c r="D41" s="16">
        <v>778</v>
      </c>
      <c r="E41" s="54"/>
    </row>
    <row r="42" spans="1:20" x14ac:dyDescent="0.3">
      <c r="A42" s="12">
        <v>2023</v>
      </c>
      <c r="B42" s="28" t="s">
        <v>32</v>
      </c>
      <c r="C42" s="16">
        <v>3132586</v>
      </c>
      <c r="D42" s="16">
        <v>769</v>
      </c>
      <c r="E42" s="54"/>
    </row>
    <row r="43" spans="1:20" x14ac:dyDescent="0.3">
      <c r="A43" s="12">
        <v>2023</v>
      </c>
      <c r="B43" s="28" t="s">
        <v>33</v>
      </c>
      <c r="C43" s="16">
        <v>5848581</v>
      </c>
      <c r="D43" s="16">
        <v>707</v>
      </c>
      <c r="E43" s="54"/>
    </row>
    <row r="44" spans="1:20" x14ac:dyDescent="0.3">
      <c r="A44" s="12">
        <v>2023</v>
      </c>
      <c r="B44" s="28" t="s">
        <v>34</v>
      </c>
      <c r="C44" s="16">
        <v>2751769</v>
      </c>
      <c r="D44" s="16">
        <v>726</v>
      </c>
      <c r="E44" s="54"/>
    </row>
    <row r="45" spans="1:20" x14ac:dyDescent="0.3">
      <c r="A45" s="12">
        <v>2023</v>
      </c>
      <c r="B45" s="28" t="s">
        <v>35</v>
      </c>
      <c r="C45" s="16">
        <v>5415140</v>
      </c>
      <c r="D45" s="16">
        <v>696</v>
      </c>
      <c r="E45" s="54"/>
    </row>
    <row r="46" spans="1:20" x14ac:dyDescent="0.3">
      <c r="A46" s="12">
        <v>2023</v>
      </c>
      <c r="B46" s="28" t="s">
        <v>36</v>
      </c>
      <c r="C46" s="70">
        <v>7745299</v>
      </c>
      <c r="D46" s="70">
        <v>869</v>
      </c>
      <c r="E46" s="118"/>
    </row>
    <row r="47" spans="1:20" x14ac:dyDescent="0.3">
      <c r="A47" s="12">
        <v>2023</v>
      </c>
      <c r="B47" s="28" t="s">
        <v>37</v>
      </c>
      <c r="C47" s="70">
        <v>3631170</v>
      </c>
      <c r="D47" s="70">
        <v>847</v>
      </c>
      <c r="E47" s="118"/>
    </row>
    <row r="48" spans="1:20" x14ac:dyDescent="0.3">
      <c r="A48" s="12">
        <v>2023</v>
      </c>
      <c r="B48" s="28" t="s">
        <v>38</v>
      </c>
      <c r="C48" s="70">
        <v>3714537</v>
      </c>
      <c r="D48" s="70">
        <v>862</v>
      </c>
      <c r="E48" s="118"/>
    </row>
    <row r="76" spans="1:14" x14ac:dyDescent="0.3">
      <c r="A76" s="146" t="s">
        <v>163</v>
      </c>
      <c r="B76" s="146"/>
      <c r="C76" s="146"/>
      <c r="D76" s="146"/>
      <c r="E76" s="146"/>
      <c r="F76" s="146"/>
      <c r="G76" s="146"/>
      <c r="H76" s="146"/>
      <c r="I76" s="146"/>
      <c r="J76" s="146"/>
      <c r="K76" s="146"/>
      <c r="L76" s="146"/>
      <c r="M76" s="146"/>
      <c r="N76" s="146"/>
    </row>
    <row r="77" spans="1:14" x14ac:dyDescent="0.3">
      <c r="A77" s="146"/>
      <c r="B77" s="146"/>
      <c r="C77" s="146"/>
      <c r="D77" s="146"/>
      <c r="E77" s="146"/>
      <c r="F77" s="146"/>
      <c r="G77" s="146"/>
      <c r="H77" s="146"/>
      <c r="I77" s="146"/>
      <c r="J77" s="146"/>
      <c r="K77" s="146"/>
      <c r="L77" s="146"/>
      <c r="M77" s="146"/>
      <c r="N77" s="146"/>
    </row>
    <row r="78" spans="1:14" x14ac:dyDescent="0.3">
      <c r="A78" s="146" t="s">
        <v>164</v>
      </c>
      <c r="B78" s="146"/>
      <c r="C78" s="146"/>
      <c r="D78" s="146"/>
      <c r="E78" s="146"/>
      <c r="F78" s="146"/>
      <c r="G78" s="146"/>
      <c r="H78" s="146"/>
      <c r="I78" s="146"/>
      <c r="J78" s="146"/>
      <c r="K78" s="146"/>
      <c r="L78" s="146"/>
      <c r="M78" s="146"/>
      <c r="N78" s="146"/>
    </row>
    <row r="79" spans="1:14" x14ac:dyDescent="0.3">
      <c r="A79" s="146"/>
      <c r="B79" s="146"/>
      <c r="C79" s="146"/>
      <c r="D79" s="146"/>
      <c r="E79" s="146"/>
      <c r="F79" s="146"/>
      <c r="G79" s="146"/>
      <c r="H79" s="146"/>
      <c r="I79" s="146"/>
      <c r="J79" s="146"/>
      <c r="K79" s="146"/>
      <c r="L79" s="146"/>
      <c r="M79" s="146"/>
      <c r="N79" s="146"/>
    </row>
  </sheetData>
  <mergeCells count="6">
    <mergeCell ref="G35:T36"/>
    <mergeCell ref="G37:T38"/>
    <mergeCell ref="A76:N77"/>
    <mergeCell ref="A78:N79"/>
    <mergeCell ref="A1:E1"/>
    <mergeCell ref="A2:E2"/>
  </mergeCells>
  <phoneticPr fontId="6" type="noConversion"/>
  <hyperlinks>
    <hyperlink ref="A1" location="Contents!A1" display="Back to contents" xr:uid="{12E8F290-28FC-47A6-B574-14FBB775B3E9}"/>
  </hyperlinks>
  <pageMargins left="0.7" right="0.7" top="0.75" bottom="0.75" header="0.3" footer="0.3"/>
  <pageSetup paperSize="9" orientation="portrait"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E4046-1CE7-48ED-8745-982C8B51276E}">
  <sheetPr codeName="Sheet30"/>
  <dimension ref="A1:L44"/>
  <sheetViews>
    <sheetView showGridLines="0" zoomScaleNormal="100" workbookViewId="0">
      <selection sqref="A1:K1"/>
    </sheetView>
  </sheetViews>
  <sheetFormatPr defaultColWidth="8.5546875" defaultRowHeight="14.4" x14ac:dyDescent="0.3"/>
  <cols>
    <col min="1" max="1" width="10.5546875" customWidth="1"/>
    <col min="2" max="2" width="10.109375" bestFit="1" customWidth="1"/>
    <col min="3" max="3" width="12.6640625" bestFit="1" customWidth="1"/>
    <col min="4" max="4" width="14.109375" bestFit="1" customWidth="1"/>
  </cols>
  <sheetData>
    <row r="1" spans="1:11" x14ac:dyDescent="0.3">
      <c r="A1" s="148" t="s">
        <v>21</v>
      </c>
      <c r="B1" s="148"/>
      <c r="C1" s="148"/>
      <c r="D1" s="148"/>
      <c r="E1" s="148"/>
      <c r="F1" s="148"/>
      <c r="G1" s="148"/>
      <c r="H1" s="148"/>
      <c r="I1" s="148"/>
      <c r="J1" s="148"/>
      <c r="K1" s="148"/>
    </row>
    <row r="2" spans="1:11" ht="18" x14ac:dyDescent="0.35">
      <c r="A2" s="149" t="s">
        <v>144</v>
      </c>
      <c r="B2" s="149"/>
      <c r="C2" s="149"/>
      <c r="D2" s="149"/>
      <c r="E2" s="149"/>
      <c r="F2" s="149"/>
      <c r="G2" s="149"/>
      <c r="H2" s="149"/>
      <c r="I2" s="149"/>
      <c r="J2" s="149"/>
      <c r="K2" s="149"/>
    </row>
    <row r="3" spans="1:11" x14ac:dyDescent="0.3">
      <c r="A3" s="4" t="s">
        <v>22</v>
      </c>
      <c r="B3" s="4" t="s">
        <v>42</v>
      </c>
      <c r="C3" s="4" t="s">
        <v>165</v>
      </c>
      <c r="D3" s="4" t="s">
        <v>57</v>
      </c>
    </row>
    <row r="4" spans="1:11" x14ac:dyDescent="0.3">
      <c r="A4" s="12">
        <v>2019</v>
      </c>
      <c r="B4" s="27" t="s">
        <v>46</v>
      </c>
      <c r="C4" s="16">
        <v>8651927</v>
      </c>
      <c r="D4" s="33">
        <v>35798974</v>
      </c>
    </row>
    <row r="5" spans="1:11" x14ac:dyDescent="0.3">
      <c r="A5" s="12">
        <v>2019</v>
      </c>
      <c r="B5" s="27" t="s">
        <v>47</v>
      </c>
      <c r="C5" s="16">
        <v>8401570</v>
      </c>
      <c r="D5" s="33"/>
    </row>
    <row r="6" spans="1:11" x14ac:dyDescent="0.3">
      <c r="A6" s="12">
        <v>2019</v>
      </c>
      <c r="B6" s="27" t="s">
        <v>48</v>
      </c>
      <c r="C6" s="16">
        <v>8837916</v>
      </c>
      <c r="D6" s="33"/>
    </row>
    <row r="7" spans="1:11" x14ac:dyDescent="0.3">
      <c r="A7" s="12">
        <v>2019</v>
      </c>
      <c r="B7" s="27" t="s">
        <v>49</v>
      </c>
      <c r="C7" s="16">
        <v>9907561</v>
      </c>
      <c r="D7" s="33"/>
    </row>
    <row r="8" spans="1:11" x14ac:dyDescent="0.3">
      <c r="A8" s="12">
        <v>2020</v>
      </c>
      <c r="B8" s="27" t="s">
        <v>46</v>
      </c>
      <c r="C8" s="16">
        <v>10351465</v>
      </c>
      <c r="D8" s="33">
        <v>45987952</v>
      </c>
    </row>
    <row r="9" spans="1:11" x14ac:dyDescent="0.3">
      <c r="A9" s="12">
        <v>2020</v>
      </c>
      <c r="B9" s="27" t="s">
        <v>47</v>
      </c>
      <c r="C9" s="16">
        <v>11170680</v>
      </c>
      <c r="D9" s="33"/>
    </row>
    <row r="10" spans="1:11" x14ac:dyDescent="0.3">
      <c r="A10" s="12">
        <v>2020</v>
      </c>
      <c r="B10" s="27" t="s">
        <v>48</v>
      </c>
      <c r="C10" s="16">
        <v>12056954</v>
      </c>
      <c r="D10" s="33"/>
    </row>
    <row r="11" spans="1:11" x14ac:dyDescent="0.3">
      <c r="A11" s="12">
        <v>2020</v>
      </c>
      <c r="B11" s="27" t="s">
        <v>49</v>
      </c>
      <c r="C11" s="16">
        <v>12408853</v>
      </c>
      <c r="D11" s="33"/>
    </row>
    <row r="12" spans="1:11" x14ac:dyDescent="0.3">
      <c r="A12" s="12">
        <v>2021</v>
      </c>
      <c r="B12" s="27" t="s">
        <v>46</v>
      </c>
      <c r="C12" s="16">
        <v>12864839</v>
      </c>
      <c r="D12" s="33">
        <v>47031470</v>
      </c>
    </row>
    <row r="13" spans="1:11" x14ac:dyDescent="0.3">
      <c r="A13" s="12">
        <v>2021</v>
      </c>
      <c r="B13" s="27" t="s">
        <v>47</v>
      </c>
      <c r="C13" s="16">
        <v>11713534</v>
      </c>
      <c r="D13" s="33"/>
    </row>
    <row r="14" spans="1:11" x14ac:dyDescent="0.3">
      <c r="A14" s="12">
        <v>2021</v>
      </c>
      <c r="B14" s="27" t="s">
        <v>48</v>
      </c>
      <c r="C14" s="16">
        <v>11310762</v>
      </c>
      <c r="D14" s="33"/>
    </row>
    <row r="15" spans="1:11" x14ac:dyDescent="0.3">
      <c r="A15" s="12">
        <v>2021</v>
      </c>
      <c r="B15" s="27" t="s">
        <v>49</v>
      </c>
      <c r="C15" s="16">
        <v>11142335</v>
      </c>
      <c r="D15" s="33"/>
    </row>
    <row r="16" spans="1:11" x14ac:dyDescent="0.3">
      <c r="A16" s="12">
        <v>2022</v>
      </c>
      <c r="B16" s="27" t="s">
        <v>46</v>
      </c>
      <c r="C16" s="16">
        <v>9234046</v>
      </c>
      <c r="D16" s="33">
        <v>38034779</v>
      </c>
    </row>
    <row r="17" spans="1:4" x14ac:dyDescent="0.3">
      <c r="A17" s="12">
        <v>2022</v>
      </c>
      <c r="B17" s="27" t="s">
        <v>47</v>
      </c>
      <c r="C17" s="16">
        <v>8169461</v>
      </c>
      <c r="D17" s="33"/>
    </row>
    <row r="18" spans="1:4" x14ac:dyDescent="0.3">
      <c r="A18" s="12">
        <v>2022</v>
      </c>
      <c r="B18" s="27" t="s">
        <v>48</v>
      </c>
      <c r="C18" s="16">
        <v>9712277</v>
      </c>
      <c r="D18" s="33"/>
    </row>
    <row r="19" spans="1:4" x14ac:dyDescent="0.3">
      <c r="A19" s="12">
        <v>2022</v>
      </c>
      <c r="B19" s="27" t="s">
        <v>49</v>
      </c>
      <c r="C19" s="16">
        <v>10918995</v>
      </c>
      <c r="D19" s="33"/>
    </row>
    <row r="20" spans="1:4" x14ac:dyDescent="0.3">
      <c r="A20" s="12">
        <v>2023</v>
      </c>
      <c r="B20" s="27" t="s">
        <v>46</v>
      </c>
      <c r="C20" s="16">
        <v>9192933</v>
      </c>
      <c r="D20" s="33">
        <v>27374685</v>
      </c>
    </row>
    <row r="21" spans="1:4" x14ac:dyDescent="0.3">
      <c r="A21" s="12">
        <v>2023</v>
      </c>
      <c r="B21" s="27" t="s">
        <v>47</v>
      </c>
      <c r="C21" s="16">
        <v>8554509</v>
      </c>
      <c r="D21" s="33"/>
    </row>
    <row r="22" spans="1:4" x14ac:dyDescent="0.3">
      <c r="A22" s="12">
        <v>2023</v>
      </c>
      <c r="B22" s="27" t="s">
        <v>48</v>
      </c>
      <c r="C22" s="16">
        <v>9627243</v>
      </c>
      <c r="D22" s="33"/>
    </row>
    <row r="24" spans="1:4" x14ac:dyDescent="0.3">
      <c r="B24" s="22"/>
    </row>
    <row r="28" spans="1:4" x14ac:dyDescent="0.3">
      <c r="B28" s="22"/>
    </row>
    <row r="43" spans="1:12" ht="32.25" customHeight="1" x14ac:dyDescent="0.3">
      <c r="A43" s="146" t="s">
        <v>225</v>
      </c>
      <c r="B43" s="146"/>
      <c r="C43" s="146"/>
      <c r="D43" s="146"/>
      <c r="E43" s="146"/>
      <c r="F43" s="146"/>
      <c r="G43" s="146"/>
      <c r="H43" s="146"/>
      <c r="I43" s="146"/>
      <c r="J43" s="146"/>
      <c r="K43" s="146"/>
      <c r="L43" s="146"/>
    </row>
    <row r="44" spans="1:12" x14ac:dyDescent="0.3">
      <c r="A44" s="146"/>
      <c r="B44" s="146"/>
      <c r="C44" s="146"/>
      <c r="D44" s="146"/>
      <c r="E44" s="146"/>
      <c r="F44" s="146"/>
      <c r="G44" s="146"/>
      <c r="H44" s="146"/>
      <c r="I44" s="146"/>
      <c r="J44" s="146"/>
      <c r="K44" s="146"/>
    </row>
  </sheetData>
  <mergeCells count="4">
    <mergeCell ref="A43:L43"/>
    <mergeCell ref="A44:K44"/>
    <mergeCell ref="A1:K1"/>
    <mergeCell ref="A2:K2"/>
  </mergeCells>
  <hyperlinks>
    <hyperlink ref="A1" location="Contents!A1" display="Back to contents" xr:uid="{B1E793AF-A425-4F58-B86B-F554DDDF8DB1}"/>
  </hyperlinks>
  <pageMargins left="0.7" right="0.7" top="0.75" bottom="0.75" header="0.3" footer="0.3"/>
  <pageSetup paperSize="9" orientation="portrait"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AA91E-60B3-4CA2-A7FA-A7BDEB4726C7}">
  <sheetPr codeName="Sheet16"/>
  <dimension ref="A1:P46"/>
  <sheetViews>
    <sheetView showGridLines="0" zoomScaleNormal="100" workbookViewId="0">
      <selection sqref="A1:M1"/>
    </sheetView>
  </sheetViews>
  <sheetFormatPr defaultColWidth="8.5546875" defaultRowHeight="14.4" x14ac:dyDescent="0.3"/>
  <cols>
    <col min="15" max="15" width="10.5546875" customWidth="1"/>
    <col min="19" max="19" width="11.109375" bestFit="1" customWidth="1"/>
    <col min="20" max="20" width="11" customWidth="1"/>
  </cols>
  <sheetData>
    <row r="1" spans="1:16" x14ac:dyDescent="0.3">
      <c r="A1" s="148" t="s">
        <v>21</v>
      </c>
      <c r="B1" s="148"/>
      <c r="C1" s="148"/>
      <c r="D1" s="148"/>
      <c r="E1" s="148"/>
      <c r="F1" s="148"/>
      <c r="G1" s="148"/>
      <c r="H1" s="148"/>
      <c r="I1" s="148"/>
      <c r="J1" s="148"/>
      <c r="K1" s="148"/>
      <c r="L1" s="148"/>
      <c r="M1" s="148"/>
    </row>
    <row r="2" spans="1:16" ht="39" customHeight="1" x14ac:dyDescent="0.3">
      <c r="A2" s="169" t="s">
        <v>166</v>
      </c>
      <c r="B2" s="169"/>
      <c r="C2" s="169"/>
      <c r="D2" s="169"/>
      <c r="E2" s="169"/>
      <c r="F2" s="169"/>
      <c r="G2" s="169"/>
      <c r="H2" s="169"/>
      <c r="I2" s="169"/>
      <c r="J2" s="169"/>
      <c r="K2" s="169"/>
      <c r="L2" s="169"/>
      <c r="M2" s="169"/>
    </row>
    <row r="3" spans="1:16" x14ac:dyDescent="0.3">
      <c r="N3" s="29"/>
      <c r="O3" s="31"/>
    </row>
    <row r="4" spans="1:16" ht="15" customHeight="1" x14ac:dyDescent="0.3">
      <c r="O4" s="31"/>
      <c r="P4" s="12"/>
    </row>
    <row r="5" spans="1:16" x14ac:dyDescent="0.3">
      <c r="O5" s="31"/>
    </row>
    <row r="6" spans="1:16" x14ac:dyDescent="0.3">
      <c r="O6" s="31"/>
    </row>
    <row r="7" spans="1:16" x14ac:dyDescent="0.3">
      <c r="O7" s="31"/>
    </row>
    <row r="8" spans="1:16" x14ac:dyDescent="0.3">
      <c r="O8" s="29"/>
      <c r="P8" s="30"/>
    </row>
    <row r="9" spans="1:16" x14ac:dyDescent="0.3">
      <c r="O9" s="29"/>
      <c r="P9" s="30"/>
    </row>
    <row r="10" spans="1:16" x14ac:dyDescent="0.3">
      <c r="P10" s="30"/>
    </row>
    <row r="11" spans="1:16" x14ac:dyDescent="0.3">
      <c r="P11" s="30"/>
    </row>
    <row r="12" spans="1:16" x14ac:dyDescent="0.3">
      <c r="P12" s="30"/>
    </row>
    <row r="13" spans="1:16" x14ac:dyDescent="0.3">
      <c r="P13" s="30"/>
    </row>
    <row r="14" spans="1:16" x14ac:dyDescent="0.3">
      <c r="O14" s="29"/>
      <c r="P14" s="30"/>
    </row>
    <row r="15" spans="1:16" x14ac:dyDescent="0.3">
      <c r="O15" s="29"/>
      <c r="P15" s="30"/>
    </row>
    <row r="16" spans="1:16" x14ac:dyDescent="0.3">
      <c r="O16" s="29"/>
      <c r="P16" s="30"/>
    </row>
    <row r="17" spans="1:16" x14ac:dyDescent="0.3">
      <c r="O17" s="29"/>
      <c r="P17" s="30"/>
    </row>
    <row r="18" spans="1:16" x14ac:dyDescent="0.3">
      <c r="O18" s="29"/>
      <c r="P18" s="30"/>
    </row>
    <row r="19" spans="1:16" x14ac:dyDescent="0.3">
      <c r="O19" s="29"/>
      <c r="P19" s="30"/>
    </row>
    <row r="20" spans="1:16" x14ac:dyDescent="0.3">
      <c r="O20" s="29"/>
      <c r="P20" s="30"/>
    </row>
    <row r="21" spans="1:16" x14ac:dyDescent="0.3">
      <c r="O21" s="29"/>
      <c r="P21" s="30"/>
    </row>
    <row r="22" spans="1:16" x14ac:dyDescent="0.3">
      <c r="O22" s="29"/>
      <c r="P22" s="30"/>
    </row>
    <row r="23" spans="1:16" x14ac:dyDescent="0.3">
      <c r="O23" s="29"/>
      <c r="P23" s="30"/>
    </row>
    <row r="24" spans="1:16" x14ac:dyDescent="0.3">
      <c r="O24" s="29"/>
      <c r="P24" s="30"/>
    </row>
    <row r="25" spans="1:16" x14ac:dyDescent="0.3">
      <c r="O25" s="29"/>
      <c r="P25" s="30"/>
    </row>
    <row r="26" spans="1:16" x14ac:dyDescent="0.3">
      <c r="O26" s="29"/>
      <c r="P26" s="30"/>
    </row>
    <row r="27" spans="1:16" x14ac:dyDescent="0.3">
      <c r="O27" s="29"/>
      <c r="P27" s="30"/>
    </row>
    <row r="28" spans="1:16" x14ac:dyDescent="0.3">
      <c r="O28" s="29"/>
      <c r="P28" s="30"/>
    </row>
    <row r="29" spans="1:16" ht="37.5" customHeight="1" x14ac:dyDescent="0.3">
      <c r="A29" s="146" t="s">
        <v>168</v>
      </c>
      <c r="B29" s="146"/>
      <c r="C29" s="146"/>
      <c r="D29" s="146"/>
      <c r="E29" s="146"/>
      <c r="F29" s="146"/>
      <c r="G29" s="146"/>
      <c r="H29" s="146"/>
      <c r="I29" s="146"/>
      <c r="J29" s="146"/>
      <c r="K29" s="146"/>
      <c r="L29" s="146"/>
      <c r="O29" s="29"/>
      <c r="P29" s="30"/>
    </row>
    <row r="30" spans="1:16" ht="171.75" customHeight="1" x14ac:dyDescent="0.3">
      <c r="A30" s="146" t="s">
        <v>183</v>
      </c>
      <c r="B30" s="146"/>
      <c r="C30" s="146"/>
      <c r="D30" s="146"/>
      <c r="E30" s="146"/>
      <c r="F30" s="146"/>
      <c r="G30" s="146"/>
      <c r="H30" s="146"/>
      <c r="I30" s="146"/>
      <c r="J30" s="146"/>
      <c r="K30" s="146"/>
      <c r="O30" s="29"/>
      <c r="P30" s="30"/>
    </row>
    <row r="31" spans="1:16" ht="15" customHeight="1" x14ac:dyDescent="0.3">
      <c r="O31" s="29"/>
      <c r="P31" s="30"/>
    </row>
    <row r="32" spans="1:16" ht="15" customHeight="1" x14ac:dyDescent="0.3">
      <c r="B32" s="29"/>
      <c r="C32" s="31"/>
      <c r="O32" s="29"/>
      <c r="P32" s="30"/>
    </row>
    <row r="33" spans="2:16" x14ac:dyDescent="0.3">
      <c r="B33" s="29"/>
      <c r="C33" s="31"/>
      <c r="O33" s="29"/>
      <c r="P33" s="30"/>
    </row>
    <row r="34" spans="2:16" x14ac:dyDescent="0.3">
      <c r="B34" s="29"/>
      <c r="C34" s="31"/>
      <c r="O34" s="29"/>
      <c r="P34" s="30"/>
    </row>
    <row r="35" spans="2:16" x14ac:dyDescent="0.3">
      <c r="B35" s="29"/>
      <c r="C35" s="31"/>
      <c r="O35" s="29"/>
      <c r="P35" s="30"/>
    </row>
    <row r="36" spans="2:16" x14ac:dyDescent="0.3">
      <c r="B36" s="29"/>
      <c r="C36" s="31"/>
    </row>
    <row r="37" spans="2:16" x14ac:dyDescent="0.3">
      <c r="B37" s="29"/>
      <c r="C37" s="31"/>
    </row>
    <row r="38" spans="2:16" x14ac:dyDescent="0.3">
      <c r="B38" s="29"/>
      <c r="C38" s="31"/>
    </row>
    <row r="39" spans="2:16" x14ac:dyDescent="0.3">
      <c r="B39" s="29"/>
      <c r="C39" s="31"/>
    </row>
    <row r="40" spans="2:16" x14ac:dyDescent="0.3">
      <c r="B40" s="29"/>
      <c r="C40" s="31"/>
    </row>
    <row r="41" spans="2:16" x14ac:dyDescent="0.3">
      <c r="B41" s="29"/>
      <c r="C41" s="31"/>
    </row>
    <row r="42" spans="2:16" x14ac:dyDescent="0.3">
      <c r="B42" s="29"/>
      <c r="C42" s="31"/>
    </row>
    <row r="43" spans="2:16" x14ac:dyDescent="0.3">
      <c r="B43" s="29"/>
      <c r="C43" s="31"/>
    </row>
    <row r="44" spans="2:16" x14ac:dyDescent="0.3">
      <c r="B44" s="29"/>
      <c r="C44" s="31"/>
    </row>
    <row r="45" spans="2:16" x14ac:dyDescent="0.3">
      <c r="B45" s="29"/>
      <c r="C45" s="31"/>
    </row>
    <row r="46" spans="2:16" x14ac:dyDescent="0.3">
      <c r="B46" s="29"/>
      <c r="C46" s="31"/>
    </row>
  </sheetData>
  <mergeCells count="4">
    <mergeCell ref="A29:L29"/>
    <mergeCell ref="A30:K30"/>
    <mergeCell ref="A1:M1"/>
    <mergeCell ref="A2:M2"/>
  </mergeCells>
  <phoneticPr fontId="6" type="noConversion"/>
  <hyperlinks>
    <hyperlink ref="A1" location="Contents!A1" display="Back to contents" xr:uid="{29AEFB40-9660-4554-9DF5-668A55507FA8}"/>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97B44-72A9-479E-A47B-3C0C411566EC}">
  <sheetPr codeName="Sheet2"/>
  <dimension ref="A1:C3"/>
  <sheetViews>
    <sheetView showGridLines="0" zoomScaleNormal="100" workbookViewId="0">
      <selection sqref="A1:C1"/>
    </sheetView>
  </sheetViews>
  <sheetFormatPr defaultColWidth="8.5546875" defaultRowHeight="11.4" x14ac:dyDescent="0.2"/>
  <cols>
    <col min="1" max="1" width="9.44140625" style="49" customWidth="1"/>
    <col min="2" max="2" width="13.44140625" style="49" bestFit="1" customWidth="1"/>
    <col min="3" max="3" width="51.88671875" style="49" bestFit="1" customWidth="1"/>
    <col min="4" max="16384" width="8.5546875" style="49"/>
  </cols>
  <sheetData>
    <row r="1" spans="1:3" ht="30" customHeight="1" x14ac:dyDescent="0.5">
      <c r="A1" s="145" t="s">
        <v>16</v>
      </c>
      <c r="B1" s="145"/>
      <c r="C1" s="145"/>
    </row>
    <row r="2" spans="1:3" ht="14.4" x14ac:dyDescent="0.3">
      <c r="A2" s="3" t="s">
        <v>17</v>
      </c>
      <c r="B2" s="3" t="s">
        <v>18</v>
      </c>
      <c r="C2" s="3" t="s">
        <v>19</v>
      </c>
    </row>
    <row r="3" spans="1:3" ht="14.4" x14ac:dyDescent="0.3">
      <c r="A3">
        <v>1</v>
      </c>
      <c r="B3" s="29">
        <v>45266</v>
      </c>
      <c r="C3" t="s">
        <v>20</v>
      </c>
    </row>
  </sheetData>
  <mergeCells count="1">
    <mergeCell ref="A1:C1"/>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CD46B-F67A-4F29-BEDF-FC3489268999}">
  <sheetPr codeName="Sheet4"/>
  <dimension ref="A1:G28"/>
  <sheetViews>
    <sheetView showGridLines="0" zoomScaleNormal="100" workbookViewId="0">
      <selection sqref="A1:G1"/>
    </sheetView>
  </sheetViews>
  <sheetFormatPr defaultColWidth="8.5546875" defaultRowHeight="14.4" x14ac:dyDescent="0.3"/>
  <cols>
    <col min="1" max="2" width="10.5546875" customWidth="1"/>
    <col min="3" max="3" width="23.5546875" customWidth="1"/>
    <col min="4" max="4" width="10.5546875" bestFit="1" customWidth="1"/>
    <col min="5" max="5" width="23.5546875" bestFit="1" customWidth="1"/>
    <col min="6" max="6" width="17" bestFit="1" customWidth="1"/>
    <col min="7" max="7" width="12.6640625" customWidth="1"/>
    <col min="8" max="8" width="10.44140625" bestFit="1" customWidth="1"/>
    <col min="9" max="9" width="9.44140625" bestFit="1" customWidth="1"/>
    <col min="10" max="10" width="11.44140625" bestFit="1" customWidth="1"/>
    <col min="11" max="11" width="10.5546875" bestFit="1" customWidth="1"/>
    <col min="12" max="12" width="15.109375" customWidth="1"/>
    <col min="13" max="13" width="15.44140625" customWidth="1"/>
  </cols>
  <sheetData>
    <row r="1" spans="1:7" x14ac:dyDescent="0.3">
      <c r="A1" s="148" t="s">
        <v>21</v>
      </c>
      <c r="B1" s="148"/>
      <c r="C1" s="148"/>
      <c r="D1" s="148"/>
      <c r="E1" s="148"/>
      <c r="F1" s="148"/>
      <c r="G1" s="148"/>
    </row>
    <row r="2" spans="1:7" ht="39" customHeight="1" x14ac:dyDescent="0.35">
      <c r="A2" s="147" t="s">
        <v>184</v>
      </c>
      <c r="B2" s="147"/>
      <c r="C2" s="147"/>
      <c r="D2" s="147"/>
      <c r="E2" s="147"/>
      <c r="F2" s="147"/>
      <c r="G2" s="147"/>
    </row>
    <row r="3" spans="1:7" x14ac:dyDescent="0.3">
      <c r="G3" s="9"/>
    </row>
    <row r="4" spans="1:7" x14ac:dyDescent="0.3">
      <c r="A4" s="9"/>
      <c r="B4" s="9"/>
      <c r="C4" s="9"/>
      <c r="D4" s="9"/>
      <c r="E4" s="9"/>
      <c r="F4" s="9"/>
      <c r="G4" s="9"/>
    </row>
    <row r="5" spans="1:7" x14ac:dyDescent="0.3">
      <c r="A5" s="9"/>
      <c r="B5" s="9"/>
      <c r="C5" s="9"/>
      <c r="D5" s="9"/>
      <c r="E5" s="9"/>
      <c r="F5" s="9"/>
      <c r="G5" s="9"/>
    </row>
    <row r="6" spans="1:7" x14ac:dyDescent="0.3">
      <c r="A6" s="9"/>
      <c r="B6" s="9"/>
      <c r="C6" s="9"/>
      <c r="D6" s="9"/>
      <c r="E6" s="9"/>
      <c r="F6" s="9"/>
      <c r="G6" s="9"/>
    </row>
    <row r="27" spans="1:7" ht="47.1" customHeight="1" x14ac:dyDescent="0.3">
      <c r="A27" s="146" t="s">
        <v>185</v>
      </c>
      <c r="B27" s="146"/>
      <c r="C27" s="146"/>
      <c r="D27" s="146"/>
      <c r="E27" s="146"/>
      <c r="F27" s="146"/>
      <c r="G27" s="146"/>
    </row>
    <row r="28" spans="1:7" ht="45.6" customHeight="1" x14ac:dyDescent="0.3">
      <c r="A28" s="146" t="s">
        <v>153</v>
      </c>
      <c r="B28" s="146"/>
      <c r="C28" s="146"/>
      <c r="D28" s="146"/>
      <c r="E28" s="146"/>
      <c r="F28" s="146"/>
      <c r="G28" s="146"/>
    </row>
  </sheetData>
  <mergeCells count="4">
    <mergeCell ref="A27:G27"/>
    <mergeCell ref="A28:G28"/>
    <mergeCell ref="A2:G2"/>
    <mergeCell ref="A1:G1"/>
  </mergeCells>
  <hyperlinks>
    <hyperlink ref="A1" location="Contents!A1" display="Back to contents" xr:uid="{4BAE31F6-AF45-4CCF-AFDA-0CEEDE59F254}"/>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B6FF8-8DB4-41BF-9B5F-67604EB6F08D}">
  <sheetPr codeName="Sheet9"/>
  <dimension ref="A1:M46"/>
  <sheetViews>
    <sheetView showGridLines="0" zoomScaleNormal="100" workbookViewId="0">
      <selection sqref="A1:K1"/>
    </sheetView>
  </sheetViews>
  <sheetFormatPr defaultColWidth="8.5546875" defaultRowHeight="14.4" x14ac:dyDescent="0.3"/>
  <cols>
    <col min="1" max="1" width="12.44140625" customWidth="1"/>
    <col min="2" max="2" width="10.109375" bestFit="1" customWidth="1"/>
    <col min="3" max="3" width="13.109375" bestFit="1" customWidth="1"/>
    <col min="4" max="4" width="10.5546875" bestFit="1" customWidth="1"/>
    <col min="5" max="5" width="26.6640625" bestFit="1" customWidth="1"/>
    <col min="6" max="6" width="18.5546875" bestFit="1" customWidth="1"/>
    <col min="7" max="7" width="20.109375" bestFit="1" customWidth="1"/>
    <col min="8" max="8" width="13.109375" bestFit="1" customWidth="1"/>
    <col min="9" max="9" width="11.6640625" bestFit="1" customWidth="1"/>
    <col min="10" max="10" width="15" customWidth="1"/>
    <col min="11" max="11" width="14.109375" bestFit="1" customWidth="1"/>
    <col min="12" max="13" width="10.5546875" bestFit="1" customWidth="1"/>
    <col min="14" max="14" width="10.109375" bestFit="1" customWidth="1"/>
  </cols>
  <sheetData>
    <row r="1" spans="1:11" x14ac:dyDescent="0.3">
      <c r="A1" s="148" t="s">
        <v>21</v>
      </c>
      <c r="B1" s="148"/>
      <c r="C1" s="148"/>
      <c r="D1" s="148"/>
      <c r="E1" s="148"/>
      <c r="F1" s="148"/>
      <c r="G1" s="148"/>
      <c r="H1" s="148"/>
      <c r="I1" s="148"/>
      <c r="J1" s="148"/>
      <c r="K1" s="148"/>
    </row>
    <row r="2" spans="1:11" ht="18" x14ac:dyDescent="0.35">
      <c r="A2" s="149" t="s">
        <v>186</v>
      </c>
      <c r="B2" s="149"/>
      <c r="C2" s="149"/>
      <c r="D2" s="149"/>
      <c r="E2" s="149"/>
      <c r="F2" s="149"/>
      <c r="G2" s="149"/>
      <c r="H2" s="149"/>
      <c r="I2" s="149"/>
      <c r="J2" s="149"/>
      <c r="K2" s="149"/>
    </row>
    <row r="3" spans="1:11" x14ac:dyDescent="0.3">
      <c r="A3" s="4" t="s">
        <v>22</v>
      </c>
      <c r="B3" s="4" t="s">
        <v>42</v>
      </c>
      <c r="C3" s="4" t="s">
        <v>25</v>
      </c>
      <c r="D3" s="4" t="s">
        <v>26</v>
      </c>
      <c r="E3" s="4" t="s">
        <v>132</v>
      </c>
      <c r="F3" s="4" t="s">
        <v>133</v>
      </c>
      <c r="G3" s="4" t="s">
        <v>134</v>
      </c>
      <c r="H3" s="4" t="s">
        <v>23</v>
      </c>
      <c r="I3" s="4" t="s">
        <v>24</v>
      </c>
      <c r="J3" s="4" t="s">
        <v>27</v>
      </c>
      <c r="K3" s="4" t="s">
        <v>57</v>
      </c>
    </row>
    <row r="4" spans="1:11" x14ac:dyDescent="0.3">
      <c r="A4" s="21">
        <v>2019</v>
      </c>
      <c r="B4" s="35" t="s">
        <v>46</v>
      </c>
      <c r="C4" s="7">
        <v>1491980</v>
      </c>
      <c r="D4" s="7">
        <v>1159172</v>
      </c>
      <c r="E4" s="7">
        <v>0</v>
      </c>
      <c r="F4" s="7">
        <v>173205</v>
      </c>
      <c r="G4" s="7">
        <v>0</v>
      </c>
      <c r="H4" s="7">
        <v>11876</v>
      </c>
      <c r="I4" s="7">
        <v>0</v>
      </c>
      <c r="J4" s="7">
        <v>2836233</v>
      </c>
      <c r="K4" s="48">
        <f>SUM(J4:J7)</f>
        <v>14830105</v>
      </c>
    </row>
    <row r="5" spans="1:11" x14ac:dyDescent="0.3">
      <c r="A5" s="21">
        <v>2019</v>
      </c>
      <c r="B5" s="35" t="s">
        <v>47</v>
      </c>
      <c r="C5" s="7">
        <v>2832089</v>
      </c>
      <c r="D5" s="7">
        <v>887966</v>
      </c>
      <c r="E5" s="7">
        <v>766238</v>
      </c>
      <c r="F5" s="7">
        <v>47250</v>
      </c>
      <c r="G5" s="7">
        <v>337647</v>
      </c>
      <c r="H5" s="7">
        <v>26921</v>
      </c>
      <c r="I5" s="7">
        <v>0</v>
      </c>
      <c r="J5" s="7">
        <v>4898111</v>
      </c>
      <c r="K5" s="48"/>
    </row>
    <row r="6" spans="1:11" x14ac:dyDescent="0.3">
      <c r="A6" s="21">
        <v>2019</v>
      </c>
      <c r="B6" s="35" t="s">
        <v>48</v>
      </c>
      <c r="C6" s="7">
        <v>1486212</v>
      </c>
      <c r="D6" s="7">
        <v>1774611</v>
      </c>
      <c r="E6" s="7">
        <v>249890</v>
      </c>
      <c r="F6" s="7">
        <v>22594</v>
      </c>
      <c r="G6" s="7">
        <v>13861</v>
      </c>
      <c r="H6" s="7">
        <v>64104</v>
      </c>
      <c r="I6" s="7">
        <v>9489</v>
      </c>
      <c r="J6" s="7">
        <v>3620761</v>
      </c>
      <c r="K6" s="48"/>
    </row>
    <row r="7" spans="1:11" x14ac:dyDescent="0.3">
      <c r="A7" s="21">
        <v>2019</v>
      </c>
      <c r="B7" s="35" t="s">
        <v>49</v>
      </c>
      <c r="C7" s="7">
        <v>2494348</v>
      </c>
      <c r="D7" s="7">
        <v>619376</v>
      </c>
      <c r="E7" s="7">
        <v>25560</v>
      </c>
      <c r="F7" s="7">
        <v>204386</v>
      </c>
      <c r="G7" s="7">
        <v>0</v>
      </c>
      <c r="H7" s="7">
        <v>131330</v>
      </c>
      <c r="I7" s="7">
        <v>0</v>
      </c>
      <c r="J7" s="7">
        <v>3475000</v>
      </c>
      <c r="K7" s="48"/>
    </row>
    <row r="8" spans="1:11" x14ac:dyDescent="0.3">
      <c r="A8" s="21">
        <v>2020</v>
      </c>
      <c r="B8" s="35" t="s">
        <v>46</v>
      </c>
      <c r="C8" s="7">
        <v>2409504</v>
      </c>
      <c r="D8" s="7">
        <v>936022</v>
      </c>
      <c r="E8" s="7">
        <v>185221</v>
      </c>
      <c r="F8" s="7">
        <v>15929</v>
      </c>
      <c r="G8" s="7">
        <v>0</v>
      </c>
      <c r="H8" s="7">
        <v>47789</v>
      </c>
      <c r="I8" s="7">
        <v>0</v>
      </c>
      <c r="J8" s="7">
        <v>3594465</v>
      </c>
      <c r="K8" s="48">
        <f>SUM(J8:J11)</f>
        <v>16052805</v>
      </c>
    </row>
    <row r="9" spans="1:11" x14ac:dyDescent="0.3">
      <c r="A9" s="21">
        <v>2020</v>
      </c>
      <c r="B9" s="35" t="s">
        <v>47</v>
      </c>
      <c r="C9" s="7">
        <v>2662324</v>
      </c>
      <c r="D9" s="7">
        <v>606166</v>
      </c>
      <c r="E9" s="7">
        <v>982557</v>
      </c>
      <c r="F9" s="7">
        <v>186830</v>
      </c>
      <c r="G9" s="7">
        <v>302761</v>
      </c>
      <c r="H9" s="7">
        <v>33141</v>
      </c>
      <c r="I9" s="7">
        <v>12453</v>
      </c>
      <c r="J9" s="7">
        <v>4786232</v>
      </c>
      <c r="K9" s="48"/>
    </row>
    <row r="10" spans="1:11" x14ac:dyDescent="0.3">
      <c r="A10" s="21">
        <v>2020</v>
      </c>
      <c r="B10" s="35" t="s">
        <v>48</v>
      </c>
      <c r="C10" s="7">
        <v>1597098</v>
      </c>
      <c r="D10" s="7">
        <v>688192</v>
      </c>
      <c r="E10" s="7">
        <v>119158</v>
      </c>
      <c r="F10" s="7">
        <v>10787</v>
      </c>
      <c r="G10" s="7">
        <v>0</v>
      </c>
      <c r="H10" s="7">
        <v>56073</v>
      </c>
      <c r="I10" s="7">
        <v>12261</v>
      </c>
      <c r="J10" s="7">
        <v>2483569</v>
      </c>
      <c r="K10" s="48"/>
    </row>
    <row r="11" spans="1:11" x14ac:dyDescent="0.3">
      <c r="A11" s="21">
        <v>2020</v>
      </c>
      <c r="B11" s="35" t="s">
        <v>49</v>
      </c>
      <c r="C11" s="7">
        <v>3010930</v>
      </c>
      <c r="D11" s="7">
        <v>1816561</v>
      </c>
      <c r="E11" s="7">
        <v>17163</v>
      </c>
      <c r="F11" s="7">
        <v>241694</v>
      </c>
      <c r="G11" s="7">
        <v>0</v>
      </c>
      <c r="H11" s="7">
        <v>102191</v>
      </c>
      <c r="I11" s="7">
        <v>0</v>
      </c>
      <c r="J11" s="7">
        <v>5188539</v>
      </c>
      <c r="K11" s="48"/>
    </row>
    <row r="12" spans="1:11" x14ac:dyDescent="0.3">
      <c r="A12" s="21">
        <v>2021</v>
      </c>
      <c r="B12" s="35" t="s">
        <v>46</v>
      </c>
      <c r="C12" s="7">
        <v>1840204</v>
      </c>
      <c r="D12" s="7">
        <v>852778</v>
      </c>
      <c r="E12" s="7">
        <v>50477</v>
      </c>
      <c r="F12" s="7">
        <v>198504</v>
      </c>
      <c r="G12" s="7">
        <v>0</v>
      </c>
      <c r="H12" s="7">
        <v>165365</v>
      </c>
      <c r="I12" s="7">
        <v>0</v>
      </c>
      <c r="J12" s="7">
        <v>3107328</v>
      </c>
      <c r="K12" s="48">
        <f>SUM(J12:J15)</f>
        <v>17040782</v>
      </c>
    </row>
    <row r="13" spans="1:11" x14ac:dyDescent="0.3">
      <c r="A13" s="21">
        <v>2021</v>
      </c>
      <c r="B13" s="35" t="s">
        <v>47</v>
      </c>
      <c r="C13" s="7">
        <v>2670300</v>
      </c>
      <c r="D13" s="7">
        <v>1568119</v>
      </c>
      <c r="E13" s="7">
        <v>970180</v>
      </c>
      <c r="F13" s="7">
        <v>74083</v>
      </c>
      <c r="G13" s="7">
        <v>274463</v>
      </c>
      <c r="H13" s="7">
        <v>110189</v>
      </c>
      <c r="I13" s="7">
        <v>19505</v>
      </c>
      <c r="J13" s="7">
        <v>5686839</v>
      </c>
      <c r="K13" s="48"/>
    </row>
    <row r="14" spans="1:11" x14ac:dyDescent="0.3">
      <c r="A14" s="21">
        <v>2021</v>
      </c>
      <c r="B14" s="35" t="s">
        <v>48</v>
      </c>
      <c r="C14" s="7">
        <v>2261226</v>
      </c>
      <c r="D14" s="7">
        <v>1907849</v>
      </c>
      <c r="E14" s="7">
        <v>599099</v>
      </c>
      <c r="F14" s="7">
        <v>16295</v>
      </c>
      <c r="G14" s="7">
        <v>0</v>
      </c>
      <c r="H14" s="7">
        <v>27980</v>
      </c>
      <c r="I14" s="7">
        <v>2324</v>
      </c>
      <c r="J14" s="7">
        <v>4814773</v>
      </c>
      <c r="K14" s="48"/>
    </row>
    <row r="15" spans="1:11" x14ac:dyDescent="0.3">
      <c r="A15" s="21">
        <v>2021</v>
      </c>
      <c r="B15" s="35" t="s">
        <v>49</v>
      </c>
      <c r="C15" s="7">
        <v>2571002</v>
      </c>
      <c r="D15" s="7">
        <v>625412</v>
      </c>
      <c r="E15" s="7">
        <v>20958</v>
      </c>
      <c r="F15" s="7">
        <v>122888</v>
      </c>
      <c r="G15" s="7">
        <v>0</v>
      </c>
      <c r="H15" s="7">
        <v>91582</v>
      </c>
      <c r="I15" s="7">
        <v>0</v>
      </c>
      <c r="J15" s="7">
        <v>3431842</v>
      </c>
      <c r="K15" s="48"/>
    </row>
    <row r="16" spans="1:11" x14ac:dyDescent="0.3">
      <c r="A16" s="21">
        <v>2022</v>
      </c>
      <c r="B16" s="35" t="s">
        <v>46</v>
      </c>
      <c r="C16" s="7">
        <v>2099793</v>
      </c>
      <c r="D16" s="7">
        <v>880188</v>
      </c>
      <c r="E16" s="7">
        <v>17753</v>
      </c>
      <c r="F16" s="7">
        <v>180107</v>
      </c>
      <c r="G16" s="7">
        <v>0</v>
      </c>
      <c r="H16" s="7">
        <v>160812</v>
      </c>
      <c r="I16" s="7">
        <v>0</v>
      </c>
      <c r="J16" s="7">
        <v>3338653</v>
      </c>
      <c r="K16" s="48">
        <f>SUM(J16:J19)</f>
        <v>17738059</v>
      </c>
    </row>
    <row r="17" spans="1:13" x14ac:dyDescent="0.3">
      <c r="A17" s="21">
        <v>2022</v>
      </c>
      <c r="B17" s="35" t="s">
        <v>47</v>
      </c>
      <c r="C17" s="7">
        <v>2631819</v>
      </c>
      <c r="D17" s="7">
        <v>676403</v>
      </c>
      <c r="E17" s="7">
        <v>1130902</v>
      </c>
      <c r="F17" s="7">
        <v>178081</v>
      </c>
      <c r="G17" s="7">
        <v>240758</v>
      </c>
      <c r="H17" s="7">
        <v>30401</v>
      </c>
      <c r="I17" s="7">
        <v>34895</v>
      </c>
      <c r="J17" s="7">
        <v>4923259</v>
      </c>
      <c r="K17" s="48"/>
    </row>
    <row r="18" spans="1:13" x14ac:dyDescent="0.3">
      <c r="A18" s="21">
        <v>2022</v>
      </c>
      <c r="B18" s="35" t="s">
        <v>48</v>
      </c>
      <c r="C18" s="7">
        <v>2129636</v>
      </c>
      <c r="D18" s="7">
        <v>3316622</v>
      </c>
      <c r="E18" s="7">
        <v>123304</v>
      </c>
      <c r="F18" s="7">
        <v>35791</v>
      </c>
      <c r="G18" s="7">
        <v>0</v>
      </c>
      <c r="H18" s="7">
        <v>73592</v>
      </c>
      <c r="I18" s="7">
        <v>0</v>
      </c>
      <c r="J18" s="7">
        <v>5678945</v>
      </c>
      <c r="K18" s="48"/>
    </row>
    <row r="19" spans="1:13" x14ac:dyDescent="0.3">
      <c r="A19" s="21">
        <v>2022</v>
      </c>
      <c r="B19" s="35" t="s">
        <v>49</v>
      </c>
      <c r="C19" s="7">
        <v>2949405</v>
      </c>
      <c r="D19" s="7">
        <v>646281</v>
      </c>
      <c r="E19" s="7">
        <v>44335</v>
      </c>
      <c r="F19" s="7">
        <v>136533</v>
      </c>
      <c r="G19" s="7">
        <v>0</v>
      </c>
      <c r="H19" s="7">
        <v>10134</v>
      </c>
      <c r="I19" s="7">
        <v>10514</v>
      </c>
      <c r="J19" s="7">
        <v>3797202</v>
      </c>
      <c r="K19" s="48"/>
    </row>
    <row r="20" spans="1:13" x14ac:dyDescent="0.3">
      <c r="A20" s="21">
        <v>2023</v>
      </c>
      <c r="B20" s="35" t="s">
        <v>46</v>
      </c>
      <c r="C20" s="7">
        <v>1029657</v>
      </c>
      <c r="D20" s="7">
        <v>394145</v>
      </c>
      <c r="E20" s="7">
        <v>104511</v>
      </c>
      <c r="F20" s="7">
        <v>13695</v>
      </c>
      <c r="G20" s="7">
        <v>0</v>
      </c>
      <c r="H20" s="7">
        <v>290414</v>
      </c>
      <c r="I20" s="7">
        <v>0</v>
      </c>
      <c r="J20" s="7">
        <v>1832422</v>
      </c>
      <c r="K20" s="48">
        <f>SUM(J20:J22)</f>
        <v>13207892</v>
      </c>
    </row>
    <row r="21" spans="1:13" x14ac:dyDescent="0.3">
      <c r="A21" s="21">
        <v>2023</v>
      </c>
      <c r="B21" s="35" t="s">
        <v>47</v>
      </c>
      <c r="C21" s="7">
        <v>1994187</v>
      </c>
      <c r="D21" s="71">
        <v>1408753</v>
      </c>
      <c r="E21" s="7">
        <v>412693</v>
      </c>
      <c r="F21" s="7">
        <v>324783</v>
      </c>
      <c r="G21" s="7">
        <v>75246</v>
      </c>
      <c r="H21" s="7">
        <v>161796</v>
      </c>
      <c r="I21" s="7">
        <v>0</v>
      </c>
      <c r="J21" s="7">
        <v>4377458</v>
      </c>
      <c r="K21" s="48"/>
      <c r="M21" s="23"/>
    </row>
    <row r="22" spans="1:13" x14ac:dyDescent="0.3">
      <c r="A22" s="21">
        <v>2023</v>
      </c>
      <c r="B22" s="35" t="s">
        <v>48</v>
      </c>
      <c r="C22" s="7">
        <v>3336827</v>
      </c>
      <c r="D22" s="7">
        <v>1948240</v>
      </c>
      <c r="E22" s="7">
        <v>847373</v>
      </c>
      <c r="F22" s="7">
        <v>97945</v>
      </c>
      <c r="G22" s="7">
        <v>580200</v>
      </c>
      <c r="H22" s="7">
        <v>152197</v>
      </c>
      <c r="I22" s="7">
        <v>35230</v>
      </c>
      <c r="J22" s="7">
        <v>6998012</v>
      </c>
      <c r="K22" s="48"/>
      <c r="M22" s="23"/>
    </row>
    <row r="24" spans="1:13" x14ac:dyDescent="0.3">
      <c r="D24" s="23"/>
      <c r="E24" s="23"/>
      <c r="F24" s="23"/>
      <c r="G24" s="23"/>
      <c r="H24" s="23"/>
      <c r="I24" s="23"/>
      <c r="J24" s="23"/>
      <c r="K24" s="23"/>
    </row>
    <row r="46" spans="1:7" ht="54.9" customHeight="1" x14ac:dyDescent="0.3">
      <c r="A46" s="146" t="s">
        <v>209</v>
      </c>
      <c r="B46" s="146"/>
      <c r="C46" s="146"/>
      <c r="D46" s="146"/>
      <c r="E46" s="146"/>
      <c r="F46" s="146"/>
      <c r="G46" s="146"/>
    </row>
  </sheetData>
  <mergeCells count="3">
    <mergeCell ref="A46:G46"/>
    <mergeCell ref="A2:K2"/>
    <mergeCell ref="A1:K1"/>
  </mergeCells>
  <hyperlinks>
    <hyperlink ref="A1" location="Contents!A1" display="Back to contents" xr:uid="{4EA41CC3-1A90-4B95-B6DD-8B5773171752}"/>
  </hyperlinks>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CF23A-6A76-484E-A844-796785C457B4}">
  <sheetPr codeName="Sheet14"/>
  <dimension ref="A1:U48"/>
  <sheetViews>
    <sheetView showGridLines="0" zoomScaleNormal="100" workbookViewId="0">
      <selection sqref="A1:N1"/>
    </sheetView>
  </sheetViews>
  <sheetFormatPr defaultColWidth="19.109375" defaultRowHeight="14.4" x14ac:dyDescent="0.3"/>
  <cols>
    <col min="1" max="1" width="11.33203125" customWidth="1"/>
    <col min="2" max="2" width="10.109375" bestFit="1" customWidth="1"/>
    <col min="3" max="3" width="13.109375" bestFit="1" customWidth="1"/>
    <col min="4" max="4" width="24.6640625" bestFit="1" customWidth="1"/>
    <col min="5" max="5" width="19.88671875" bestFit="1" customWidth="1"/>
    <col min="6" max="6" width="16.88671875" bestFit="1" customWidth="1"/>
    <col min="7" max="7" width="18.5546875" bestFit="1" customWidth="1"/>
    <col min="8" max="8" width="11.109375" bestFit="1" customWidth="1"/>
    <col min="9" max="9" width="20.109375" bestFit="1" customWidth="1"/>
    <col min="10" max="10" width="26.6640625" bestFit="1" customWidth="1"/>
    <col min="11" max="11" width="11.6640625" bestFit="1" customWidth="1"/>
    <col min="12" max="12" width="9" bestFit="1" customWidth="1"/>
    <col min="13" max="13" width="7.6640625" bestFit="1" customWidth="1"/>
    <col min="14" max="14" width="14.109375" bestFit="1" customWidth="1"/>
  </cols>
  <sheetData>
    <row r="1" spans="1:15" x14ac:dyDescent="0.3">
      <c r="A1" s="148" t="s">
        <v>21</v>
      </c>
      <c r="B1" s="148"/>
      <c r="C1" s="148"/>
      <c r="D1" s="148"/>
      <c r="E1" s="148"/>
      <c r="F1" s="148"/>
      <c r="G1" s="148"/>
      <c r="H1" s="148"/>
      <c r="I1" s="148"/>
      <c r="J1" s="148"/>
      <c r="K1" s="148"/>
      <c r="L1" s="148"/>
      <c r="M1" s="148"/>
      <c r="N1" s="148"/>
    </row>
    <row r="2" spans="1:15" ht="18" x14ac:dyDescent="0.3">
      <c r="A2" s="152" t="s">
        <v>187</v>
      </c>
      <c r="B2" s="152"/>
      <c r="C2" s="152"/>
      <c r="D2" s="152"/>
      <c r="E2" s="152"/>
      <c r="F2" s="152"/>
      <c r="G2" s="152"/>
      <c r="H2" s="152"/>
      <c r="I2" s="152"/>
      <c r="J2" s="152"/>
      <c r="K2" s="152"/>
      <c r="L2" s="152"/>
      <c r="M2" s="152"/>
      <c r="N2" s="152"/>
    </row>
    <row r="3" spans="1:15" x14ac:dyDescent="0.3">
      <c r="A3" s="4" t="s">
        <v>22</v>
      </c>
      <c r="B3" s="4" t="s">
        <v>42</v>
      </c>
      <c r="C3" s="18" t="s">
        <v>25</v>
      </c>
      <c r="D3" s="19" t="s">
        <v>67</v>
      </c>
      <c r="E3" s="19" t="s">
        <v>68</v>
      </c>
      <c r="F3" s="19" t="s">
        <v>136</v>
      </c>
      <c r="G3" s="19" t="s">
        <v>133</v>
      </c>
      <c r="H3" s="19" t="s">
        <v>69</v>
      </c>
      <c r="I3" s="19" t="s">
        <v>134</v>
      </c>
      <c r="J3" s="19" t="s">
        <v>132</v>
      </c>
      <c r="K3" s="19" t="s">
        <v>24</v>
      </c>
      <c r="L3" s="19" t="s">
        <v>26</v>
      </c>
      <c r="M3" s="18" t="s">
        <v>27</v>
      </c>
      <c r="N3" s="5" t="s">
        <v>57</v>
      </c>
    </row>
    <row r="4" spans="1:15" x14ac:dyDescent="0.3">
      <c r="A4" s="21">
        <v>2019</v>
      </c>
      <c r="B4" s="43" t="s">
        <v>46</v>
      </c>
      <c r="C4" s="44">
        <v>3</v>
      </c>
      <c r="D4" s="44">
        <v>0</v>
      </c>
      <c r="E4" s="44">
        <v>0</v>
      </c>
      <c r="F4" s="44">
        <v>0</v>
      </c>
      <c r="G4" s="44">
        <v>0</v>
      </c>
      <c r="H4" s="44">
        <v>0</v>
      </c>
      <c r="I4" s="44">
        <v>0</v>
      </c>
      <c r="J4" s="44">
        <v>0</v>
      </c>
      <c r="K4" s="44">
        <v>0</v>
      </c>
      <c r="L4" s="44">
        <v>0</v>
      </c>
      <c r="M4" s="44">
        <v>3</v>
      </c>
      <c r="N4" s="20">
        <f>SUM(M4:M7)</f>
        <v>33</v>
      </c>
    </row>
    <row r="5" spans="1:15" x14ac:dyDescent="0.3">
      <c r="A5" s="21">
        <v>2019</v>
      </c>
      <c r="B5" s="43" t="s">
        <v>47</v>
      </c>
      <c r="C5" s="44">
        <v>9</v>
      </c>
      <c r="D5" s="44">
        <v>0</v>
      </c>
      <c r="E5" s="44">
        <v>1</v>
      </c>
      <c r="F5" s="44">
        <v>0</v>
      </c>
      <c r="G5" s="44">
        <v>1</v>
      </c>
      <c r="H5" s="44">
        <v>0</v>
      </c>
      <c r="I5" s="44">
        <v>0</v>
      </c>
      <c r="J5" s="44">
        <v>0</v>
      </c>
      <c r="K5" s="44">
        <v>0</v>
      </c>
      <c r="L5" s="44">
        <v>1</v>
      </c>
      <c r="M5" s="44">
        <v>12</v>
      </c>
      <c r="N5" s="20"/>
    </row>
    <row r="6" spans="1:15" x14ac:dyDescent="0.3">
      <c r="A6" s="21">
        <v>2019</v>
      </c>
      <c r="B6" s="43" t="s">
        <v>48</v>
      </c>
      <c r="C6" s="44">
        <v>6</v>
      </c>
      <c r="D6" s="44">
        <v>0</v>
      </c>
      <c r="E6" s="44">
        <v>0</v>
      </c>
      <c r="F6" s="44">
        <v>0</v>
      </c>
      <c r="G6" s="44">
        <v>1</v>
      </c>
      <c r="H6" s="44">
        <v>0</v>
      </c>
      <c r="I6" s="44">
        <v>0</v>
      </c>
      <c r="J6" s="44">
        <v>1</v>
      </c>
      <c r="K6" s="44">
        <v>0</v>
      </c>
      <c r="L6" s="44">
        <v>0</v>
      </c>
      <c r="M6" s="44">
        <v>8</v>
      </c>
      <c r="N6" s="20"/>
    </row>
    <row r="7" spans="1:15" x14ac:dyDescent="0.3">
      <c r="A7" s="21">
        <v>2019</v>
      </c>
      <c r="B7" s="43" t="s">
        <v>49</v>
      </c>
      <c r="C7" s="44">
        <v>5</v>
      </c>
      <c r="D7" s="44">
        <v>1</v>
      </c>
      <c r="E7" s="44">
        <v>1</v>
      </c>
      <c r="F7" s="44">
        <v>0</v>
      </c>
      <c r="G7" s="44">
        <v>1</v>
      </c>
      <c r="H7" s="44">
        <v>0</v>
      </c>
      <c r="I7" s="44">
        <v>0</v>
      </c>
      <c r="J7" s="44">
        <v>1</v>
      </c>
      <c r="K7" s="44">
        <v>0</v>
      </c>
      <c r="L7" s="44">
        <v>1</v>
      </c>
      <c r="M7" s="44">
        <v>10</v>
      </c>
      <c r="N7" s="20"/>
    </row>
    <row r="8" spans="1:15" x14ac:dyDescent="0.3">
      <c r="A8" s="21">
        <v>2020</v>
      </c>
      <c r="B8" s="43" t="s">
        <v>46</v>
      </c>
      <c r="C8" s="44">
        <v>10</v>
      </c>
      <c r="D8" s="44">
        <v>4</v>
      </c>
      <c r="E8" s="44">
        <v>0</v>
      </c>
      <c r="F8" s="44">
        <v>0</v>
      </c>
      <c r="G8" s="44">
        <v>2</v>
      </c>
      <c r="H8" s="44">
        <v>0</v>
      </c>
      <c r="I8" s="44">
        <v>0</v>
      </c>
      <c r="J8" s="44">
        <v>0</v>
      </c>
      <c r="K8" s="44">
        <v>0</v>
      </c>
      <c r="L8" s="44">
        <v>3</v>
      </c>
      <c r="M8" s="44">
        <v>19</v>
      </c>
      <c r="N8" s="20">
        <f>SUM(M8:M11)</f>
        <v>153</v>
      </c>
    </row>
    <row r="9" spans="1:15" x14ac:dyDescent="0.3">
      <c r="A9" s="21">
        <v>2020</v>
      </c>
      <c r="B9" s="43" t="s">
        <v>47</v>
      </c>
      <c r="C9" s="44">
        <v>9</v>
      </c>
      <c r="D9" s="44">
        <v>5</v>
      </c>
      <c r="E9" s="44">
        <v>0</v>
      </c>
      <c r="F9" s="44">
        <v>0</v>
      </c>
      <c r="G9" s="44">
        <v>2</v>
      </c>
      <c r="H9" s="44">
        <v>0</v>
      </c>
      <c r="I9" s="44">
        <v>0</v>
      </c>
      <c r="J9" s="44">
        <v>1</v>
      </c>
      <c r="K9" s="44">
        <v>0</v>
      </c>
      <c r="L9" s="44">
        <v>5</v>
      </c>
      <c r="M9" s="44">
        <v>22</v>
      </c>
      <c r="N9" s="20"/>
    </row>
    <row r="10" spans="1:15" x14ac:dyDescent="0.3">
      <c r="A10" s="21">
        <v>2020</v>
      </c>
      <c r="B10" s="43" t="s">
        <v>48</v>
      </c>
      <c r="C10" s="44">
        <v>32</v>
      </c>
      <c r="D10" s="44">
        <v>11</v>
      </c>
      <c r="E10" s="44">
        <v>0</v>
      </c>
      <c r="F10" s="44">
        <v>0</v>
      </c>
      <c r="G10" s="44">
        <v>0</v>
      </c>
      <c r="H10" s="44">
        <v>0</v>
      </c>
      <c r="I10" s="44">
        <v>0</v>
      </c>
      <c r="J10" s="44">
        <v>0</v>
      </c>
      <c r="K10" s="44">
        <v>0</v>
      </c>
      <c r="L10" s="44">
        <v>0</v>
      </c>
      <c r="M10" s="44">
        <v>43</v>
      </c>
      <c r="N10" s="20"/>
    </row>
    <row r="11" spans="1:15" x14ac:dyDescent="0.3">
      <c r="A11" s="21">
        <v>2020</v>
      </c>
      <c r="B11" s="43" t="s">
        <v>49</v>
      </c>
      <c r="C11" s="44">
        <v>19</v>
      </c>
      <c r="D11" s="44">
        <v>43</v>
      </c>
      <c r="E11" s="44">
        <v>0</v>
      </c>
      <c r="F11" s="44">
        <v>0</v>
      </c>
      <c r="G11" s="44">
        <v>2</v>
      </c>
      <c r="H11" s="44">
        <v>0</v>
      </c>
      <c r="I11" s="44">
        <v>0</v>
      </c>
      <c r="J11" s="44">
        <v>3</v>
      </c>
      <c r="K11" s="44">
        <v>1</v>
      </c>
      <c r="L11" s="44">
        <v>1</v>
      </c>
      <c r="M11" s="44">
        <v>69</v>
      </c>
      <c r="N11" s="20"/>
    </row>
    <row r="12" spans="1:15" x14ac:dyDescent="0.3">
      <c r="A12" s="21">
        <v>2021</v>
      </c>
      <c r="B12" s="43" t="s">
        <v>46</v>
      </c>
      <c r="C12" s="44">
        <v>15</v>
      </c>
      <c r="D12" s="44">
        <v>22</v>
      </c>
      <c r="E12" s="44">
        <v>2</v>
      </c>
      <c r="F12" s="44">
        <v>0</v>
      </c>
      <c r="G12" s="44">
        <v>1</v>
      </c>
      <c r="H12" s="44">
        <v>1</v>
      </c>
      <c r="I12" s="44">
        <v>0</v>
      </c>
      <c r="J12" s="44">
        <v>0</v>
      </c>
      <c r="K12" s="44">
        <v>0</v>
      </c>
      <c r="L12" s="44">
        <v>0</v>
      </c>
      <c r="M12" s="44">
        <v>41</v>
      </c>
      <c r="N12" s="20">
        <f>SUM(M12:M15)</f>
        <v>194</v>
      </c>
    </row>
    <row r="13" spans="1:15" x14ac:dyDescent="0.3">
      <c r="A13" s="21">
        <v>2021</v>
      </c>
      <c r="B13" s="43" t="s">
        <v>47</v>
      </c>
      <c r="C13" s="44">
        <v>12</v>
      </c>
      <c r="D13" s="44">
        <v>23</v>
      </c>
      <c r="E13" s="44">
        <v>0</v>
      </c>
      <c r="F13" s="44">
        <v>0</v>
      </c>
      <c r="G13" s="44">
        <v>4</v>
      </c>
      <c r="H13" s="44">
        <v>0</v>
      </c>
      <c r="I13" s="44">
        <v>0</v>
      </c>
      <c r="J13" s="44">
        <v>0</v>
      </c>
      <c r="K13" s="44">
        <v>1</v>
      </c>
      <c r="L13" s="44">
        <v>5</v>
      </c>
      <c r="M13" s="44">
        <v>45</v>
      </c>
      <c r="N13" s="20"/>
    </row>
    <row r="14" spans="1:15" ht="14.85" customHeight="1" x14ac:dyDescent="0.3">
      <c r="A14" s="21">
        <v>2021</v>
      </c>
      <c r="B14" s="43" t="s">
        <v>48</v>
      </c>
      <c r="C14" s="44">
        <v>18</v>
      </c>
      <c r="D14" s="44">
        <v>30</v>
      </c>
      <c r="E14" s="44">
        <v>0</v>
      </c>
      <c r="F14" s="44">
        <v>0</v>
      </c>
      <c r="G14" s="44">
        <v>3</v>
      </c>
      <c r="H14" s="44">
        <v>0</v>
      </c>
      <c r="I14" s="44">
        <v>0</v>
      </c>
      <c r="J14" s="44">
        <v>1</v>
      </c>
      <c r="K14" s="44">
        <v>0</v>
      </c>
      <c r="L14" s="44">
        <v>2</v>
      </c>
      <c r="M14" s="44">
        <v>54</v>
      </c>
      <c r="N14" s="20"/>
    </row>
    <row r="15" spans="1:15" x14ac:dyDescent="0.3">
      <c r="A15" s="21">
        <v>2021</v>
      </c>
      <c r="B15" s="43" t="s">
        <v>49</v>
      </c>
      <c r="C15" s="44">
        <v>10</v>
      </c>
      <c r="D15" s="44">
        <v>31</v>
      </c>
      <c r="E15" s="44">
        <v>1</v>
      </c>
      <c r="F15" s="44">
        <v>1</v>
      </c>
      <c r="G15" s="44">
        <v>4</v>
      </c>
      <c r="H15" s="44">
        <v>0</v>
      </c>
      <c r="I15" s="44">
        <v>4</v>
      </c>
      <c r="J15" s="44">
        <v>1</v>
      </c>
      <c r="K15" s="44">
        <v>0</v>
      </c>
      <c r="L15" s="44">
        <v>2</v>
      </c>
      <c r="M15" s="44">
        <v>54</v>
      </c>
      <c r="N15" s="20"/>
    </row>
    <row r="16" spans="1:15" x14ac:dyDescent="0.3">
      <c r="A16" s="21">
        <v>2022</v>
      </c>
      <c r="B16" s="43" t="s">
        <v>46</v>
      </c>
      <c r="C16" s="44">
        <v>44</v>
      </c>
      <c r="D16" s="44">
        <v>62</v>
      </c>
      <c r="E16" s="44">
        <v>5</v>
      </c>
      <c r="F16" s="44">
        <v>0</v>
      </c>
      <c r="G16" s="44">
        <v>4</v>
      </c>
      <c r="H16" s="44">
        <v>1</v>
      </c>
      <c r="I16" s="44">
        <v>1</v>
      </c>
      <c r="J16" s="44">
        <v>0</v>
      </c>
      <c r="K16" s="44">
        <v>1</v>
      </c>
      <c r="L16" s="44">
        <v>3</v>
      </c>
      <c r="M16" s="44">
        <v>121</v>
      </c>
      <c r="N16" s="20">
        <f>SUM(M16:M19)</f>
        <v>383</v>
      </c>
      <c r="O16" s="45"/>
    </row>
    <row r="17" spans="1:14" x14ac:dyDescent="0.3">
      <c r="A17" s="21">
        <v>2022</v>
      </c>
      <c r="B17" s="43" t="s">
        <v>47</v>
      </c>
      <c r="C17" s="44">
        <v>28</v>
      </c>
      <c r="D17" s="44">
        <v>67</v>
      </c>
      <c r="E17" s="44">
        <v>3</v>
      </c>
      <c r="F17" s="44">
        <v>0</v>
      </c>
      <c r="G17" s="44">
        <v>1</v>
      </c>
      <c r="H17" s="44">
        <v>0</v>
      </c>
      <c r="I17" s="44">
        <v>0</v>
      </c>
      <c r="J17" s="44">
        <v>0</v>
      </c>
      <c r="K17" s="44">
        <v>0</v>
      </c>
      <c r="L17" s="44">
        <v>9</v>
      </c>
      <c r="M17" s="44">
        <v>108</v>
      </c>
      <c r="N17" s="20"/>
    </row>
    <row r="18" spans="1:14" x14ac:dyDescent="0.3">
      <c r="A18" s="21">
        <v>2022</v>
      </c>
      <c r="B18" s="43" t="s">
        <v>48</v>
      </c>
      <c r="C18" s="44">
        <v>18</v>
      </c>
      <c r="D18" s="44">
        <v>36</v>
      </c>
      <c r="E18" s="44">
        <v>2</v>
      </c>
      <c r="F18" s="44">
        <v>0</v>
      </c>
      <c r="G18" s="44">
        <v>5</v>
      </c>
      <c r="H18" s="44">
        <v>0</v>
      </c>
      <c r="I18" s="44">
        <v>0</v>
      </c>
      <c r="J18" s="44">
        <v>0</v>
      </c>
      <c r="K18" s="44">
        <v>3</v>
      </c>
      <c r="L18" s="44">
        <v>7</v>
      </c>
      <c r="M18" s="44">
        <v>71</v>
      </c>
      <c r="N18" s="20"/>
    </row>
    <row r="19" spans="1:14" x14ac:dyDescent="0.3">
      <c r="A19" s="21">
        <v>2022</v>
      </c>
      <c r="B19" s="43" t="s">
        <v>49</v>
      </c>
      <c r="C19" s="44">
        <v>25</v>
      </c>
      <c r="D19" s="44">
        <v>47</v>
      </c>
      <c r="E19" s="44">
        <v>3</v>
      </c>
      <c r="F19" s="44">
        <v>0</v>
      </c>
      <c r="G19" s="44">
        <v>1</v>
      </c>
      <c r="H19" s="44">
        <v>0</v>
      </c>
      <c r="I19" s="44">
        <v>0</v>
      </c>
      <c r="J19" s="44">
        <v>1</v>
      </c>
      <c r="K19" s="44">
        <v>0</v>
      </c>
      <c r="L19" s="44">
        <v>6</v>
      </c>
      <c r="M19" s="44">
        <v>83</v>
      </c>
      <c r="N19" s="20"/>
    </row>
    <row r="20" spans="1:14" x14ac:dyDescent="0.3">
      <c r="A20" s="21">
        <v>2023</v>
      </c>
      <c r="B20" s="43" t="s">
        <v>46</v>
      </c>
      <c r="C20" s="44">
        <v>41</v>
      </c>
      <c r="D20" s="44">
        <v>25</v>
      </c>
      <c r="E20" s="44">
        <v>0</v>
      </c>
      <c r="F20" s="44">
        <v>0</v>
      </c>
      <c r="G20" s="44">
        <v>3</v>
      </c>
      <c r="H20" s="44">
        <v>0</v>
      </c>
      <c r="I20" s="44">
        <v>0</v>
      </c>
      <c r="J20" s="44">
        <v>0</v>
      </c>
      <c r="K20" s="44">
        <v>0</v>
      </c>
      <c r="L20" s="44">
        <v>2</v>
      </c>
      <c r="M20" s="44">
        <v>71</v>
      </c>
      <c r="N20" s="20">
        <f>SUM(M20:M22)</f>
        <v>290</v>
      </c>
    </row>
    <row r="21" spans="1:14" x14ac:dyDescent="0.3">
      <c r="A21" s="21">
        <v>2023</v>
      </c>
      <c r="B21" s="43" t="s">
        <v>47</v>
      </c>
      <c r="C21" s="44">
        <v>54</v>
      </c>
      <c r="D21" s="44">
        <v>19</v>
      </c>
      <c r="E21" s="44">
        <v>0</v>
      </c>
      <c r="F21" s="44">
        <v>0</v>
      </c>
      <c r="G21" s="44">
        <v>2</v>
      </c>
      <c r="H21" s="44">
        <v>0</v>
      </c>
      <c r="I21" s="44">
        <v>1</v>
      </c>
      <c r="J21" s="44">
        <v>1</v>
      </c>
      <c r="K21" s="44">
        <v>0</v>
      </c>
      <c r="L21" s="44">
        <v>7</v>
      </c>
      <c r="M21" s="44">
        <f>SUM(Table17[[#This Row],[Vegetation]:[Waste]])</f>
        <v>84</v>
      </c>
      <c r="N21" s="20"/>
    </row>
    <row r="22" spans="1:14" x14ac:dyDescent="0.3">
      <c r="A22" s="21">
        <v>2023</v>
      </c>
      <c r="B22" s="43" t="s">
        <v>48</v>
      </c>
      <c r="C22" s="44">
        <v>107</v>
      </c>
      <c r="D22" s="44">
        <v>17</v>
      </c>
      <c r="E22" s="44">
        <v>4</v>
      </c>
      <c r="F22" s="44">
        <v>0</v>
      </c>
      <c r="G22" s="44">
        <v>0</v>
      </c>
      <c r="H22" s="44">
        <v>0</v>
      </c>
      <c r="I22" s="44">
        <v>0</v>
      </c>
      <c r="J22" s="44">
        <v>0</v>
      </c>
      <c r="K22" s="44">
        <v>1</v>
      </c>
      <c r="L22" s="44">
        <v>6</v>
      </c>
      <c r="M22" s="44">
        <v>135</v>
      </c>
      <c r="N22" s="20"/>
    </row>
    <row r="29" spans="1:14" x14ac:dyDescent="0.3">
      <c r="H29" s="1"/>
      <c r="I29" s="1"/>
      <c r="J29" s="1"/>
    </row>
    <row r="30" spans="1:14" x14ac:dyDescent="0.3">
      <c r="H30" s="1"/>
      <c r="I30" s="1"/>
      <c r="J30" s="1"/>
    </row>
    <row r="31" spans="1:14" x14ac:dyDescent="0.3">
      <c r="H31" s="1"/>
      <c r="I31" s="1"/>
      <c r="J31" s="1"/>
    </row>
    <row r="32" spans="1:14" x14ac:dyDescent="0.3">
      <c r="H32" s="1"/>
      <c r="I32" s="1"/>
      <c r="J32" s="1"/>
    </row>
    <row r="33" spans="1:21" x14ac:dyDescent="0.3">
      <c r="H33" s="1"/>
      <c r="I33" s="1"/>
      <c r="J33" s="1"/>
    </row>
    <row r="42" spans="1:21" x14ac:dyDescent="0.3">
      <c r="I42" s="146"/>
      <c r="J42" s="146"/>
      <c r="K42" s="146"/>
      <c r="L42" s="146"/>
      <c r="M42" s="146"/>
      <c r="N42" s="146"/>
      <c r="O42" s="146"/>
      <c r="P42" s="146"/>
      <c r="Q42" s="146"/>
      <c r="R42" s="146"/>
      <c r="S42" s="146"/>
      <c r="T42" s="146"/>
      <c r="U42" s="146"/>
    </row>
    <row r="43" spans="1:21" x14ac:dyDescent="0.3">
      <c r="I43" s="146"/>
      <c r="J43" s="146"/>
      <c r="K43" s="146"/>
      <c r="L43" s="146"/>
      <c r="M43" s="146"/>
      <c r="N43" s="146"/>
      <c r="O43" s="146"/>
      <c r="P43" s="146"/>
      <c r="Q43" s="146"/>
      <c r="R43" s="146"/>
      <c r="S43" s="146"/>
      <c r="T43" s="146"/>
      <c r="U43" s="146"/>
    </row>
    <row r="44" spans="1:21" x14ac:dyDescent="0.3">
      <c r="I44" s="146"/>
      <c r="J44" s="146"/>
      <c r="K44" s="146"/>
      <c r="L44" s="146"/>
      <c r="M44" s="146"/>
      <c r="N44" s="146"/>
      <c r="O44" s="146"/>
      <c r="P44" s="146"/>
      <c r="Q44" s="146"/>
      <c r="R44" s="146"/>
      <c r="S44" s="146"/>
      <c r="T44" s="146"/>
      <c r="U44" s="146"/>
    </row>
    <row r="47" spans="1:21" ht="51.75" customHeight="1" x14ac:dyDescent="0.3">
      <c r="A47" s="146" t="s">
        <v>228</v>
      </c>
      <c r="B47" s="146"/>
      <c r="C47" s="146"/>
      <c r="D47" s="146"/>
      <c r="E47" s="146"/>
      <c r="F47" s="146"/>
      <c r="G47" s="146"/>
    </row>
    <row r="48" spans="1:21" ht="63.75" customHeight="1" x14ac:dyDescent="0.3">
      <c r="A48" s="150" t="s">
        <v>235</v>
      </c>
      <c r="B48" s="151"/>
      <c r="C48" s="151"/>
      <c r="D48" s="151"/>
      <c r="E48" s="151"/>
      <c r="F48" s="151"/>
      <c r="G48" s="151"/>
    </row>
  </sheetData>
  <mergeCells count="5">
    <mergeCell ref="I42:U44"/>
    <mergeCell ref="A47:G47"/>
    <mergeCell ref="A48:G48"/>
    <mergeCell ref="A2:N2"/>
    <mergeCell ref="A1:N1"/>
  </mergeCells>
  <phoneticPr fontId="6" type="noConversion"/>
  <hyperlinks>
    <hyperlink ref="A1" location="Contents!A1" display="Back to contents" xr:uid="{46E50590-57ED-41B1-83F2-6AF0D35E8D84}"/>
  </hyperlinks>
  <pageMargins left="0.7" right="0.7" top="0.75" bottom="0.75" header="0.3" footer="0.3"/>
  <pageSetup paperSize="9"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9631D-2369-4F85-815D-3FE37220F249}">
  <sheetPr codeName="Sheet3"/>
  <dimension ref="A1:U76"/>
  <sheetViews>
    <sheetView showGridLines="0" zoomScaleNormal="100" workbookViewId="0">
      <selection sqref="A1:G1"/>
    </sheetView>
  </sheetViews>
  <sheetFormatPr defaultColWidth="29.33203125" defaultRowHeight="14.4" x14ac:dyDescent="0.3"/>
  <cols>
    <col min="1" max="1" width="14.109375" customWidth="1"/>
    <col min="2" max="2" width="14.44140625" customWidth="1"/>
    <col min="4" max="4" width="29.88671875" bestFit="1" customWidth="1"/>
    <col min="5" max="5" width="28.88671875" bestFit="1" customWidth="1"/>
    <col min="6" max="7" width="20.6640625" bestFit="1" customWidth="1"/>
  </cols>
  <sheetData>
    <row r="1" spans="1:21" x14ac:dyDescent="0.3">
      <c r="A1" s="148" t="s">
        <v>21</v>
      </c>
      <c r="B1" s="148"/>
      <c r="C1" s="148"/>
      <c r="D1" s="148"/>
      <c r="E1" s="148"/>
      <c r="F1" s="148"/>
      <c r="G1" s="148"/>
    </row>
    <row r="2" spans="1:21" ht="18" x14ac:dyDescent="0.3">
      <c r="A2" s="152" t="s">
        <v>188</v>
      </c>
      <c r="B2" s="152"/>
      <c r="C2" s="152"/>
      <c r="D2" s="152"/>
      <c r="E2" s="152"/>
      <c r="F2" s="152"/>
      <c r="G2" s="152"/>
    </row>
    <row r="3" spans="1:21" s="46" customFormat="1" ht="45" customHeight="1" thickBot="1" x14ac:dyDescent="0.35">
      <c r="A3" s="94" t="s">
        <v>22</v>
      </c>
      <c r="B3" s="94" t="s">
        <v>42</v>
      </c>
      <c r="C3" s="95" t="s">
        <v>58</v>
      </c>
      <c r="D3" s="95" t="s">
        <v>173</v>
      </c>
      <c r="E3" s="95" t="s">
        <v>59</v>
      </c>
      <c r="F3" s="95" t="s">
        <v>210</v>
      </c>
      <c r="G3" s="95" t="s">
        <v>109</v>
      </c>
      <c r="H3"/>
      <c r="I3"/>
      <c r="J3"/>
      <c r="K3"/>
      <c r="L3"/>
      <c r="M3"/>
      <c r="N3"/>
      <c r="O3"/>
      <c r="P3"/>
      <c r="Q3"/>
      <c r="R3"/>
      <c r="S3"/>
      <c r="T3"/>
      <c r="U3"/>
    </row>
    <row r="4" spans="1:21" ht="15" thickTop="1" x14ac:dyDescent="0.3">
      <c r="A4" s="90">
        <v>2019</v>
      </c>
      <c r="B4" s="92" t="s">
        <v>46</v>
      </c>
      <c r="C4" s="112">
        <v>2.4601350000000002</v>
      </c>
      <c r="D4" s="112">
        <v>3.0518E-2</v>
      </c>
      <c r="E4" s="112">
        <v>0.654312</v>
      </c>
      <c r="F4" s="112">
        <v>1.1868339999999999</v>
      </c>
      <c r="G4" s="112">
        <v>4.3317990000000002</v>
      </c>
    </row>
    <row r="5" spans="1:21" x14ac:dyDescent="0.3">
      <c r="A5" s="90">
        <v>2019</v>
      </c>
      <c r="B5" s="92" t="s">
        <v>47</v>
      </c>
      <c r="C5" s="112">
        <v>4.192037</v>
      </c>
      <c r="D5" s="112">
        <v>5.7070999999999997E-2</v>
      </c>
      <c r="E5" s="112">
        <v>0.73127299999999995</v>
      </c>
      <c r="F5" s="112">
        <v>1.2305330000000001</v>
      </c>
      <c r="G5" s="112">
        <v>6.2109139999999998</v>
      </c>
    </row>
    <row r="6" spans="1:21" x14ac:dyDescent="0.3">
      <c r="A6" s="90">
        <v>2019</v>
      </c>
      <c r="B6" s="92" t="s">
        <v>48</v>
      </c>
      <c r="C6" s="112">
        <v>2.7812329999999998</v>
      </c>
      <c r="D6" s="112">
        <v>5.7181000000000003E-2</v>
      </c>
      <c r="E6" s="112">
        <v>1.1606259999999999</v>
      </c>
      <c r="F6" s="112">
        <v>1.3793519999999999</v>
      </c>
      <c r="G6" s="112">
        <v>5.3783919999999998</v>
      </c>
    </row>
    <row r="7" spans="1:21" x14ac:dyDescent="0.3">
      <c r="A7" s="90">
        <v>2019</v>
      </c>
      <c r="B7" s="92" t="s">
        <v>49</v>
      </c>
      <c r="C7" s="112">
        <v>3.145775</v>
      </c>
      <c r="D7" s="112">
        <v>4.4665999999999997E-2</v>
      </c>
      <c r="E7" s="112">
        <v>1.3732340000000001</v>
      </c>
      <c r="F7" s="112">
        <v>1.5266230000000001</v>
      </c>
      <c r="G7" s="112">
        <v>6.0902979999999998</v>
      </c>
    </row>
    <row r="8" spans="1:21" x14ac:dyDescent="0.3">
      <c r="A8" s="90">
        <v>2020</v>
      </c>
      <c r="B8" s="92" t="s">
        <v>46</v>
      </c>
      <c r="C8" s="112">
        <v>3.2139350000000002</v>
      </c>
      <c r="D8" s="112">
        <v>4.5434000000000002E-2</v>
      </c>
      <c r="E8" s="112">
        <v>1.5916939999999999</v>
      </c>
      <c r="F8" s="112">
        <v>1.4108369999999999</v>
      </c>
      <c r="G8" s="112">
        <v>6.2618999999999998</v>
      </c>
    </row>
    <row r="9" spans="1:21" x14ac:dyDescent="0.3">
      <c r="A9" s="90">
        <v>2020</v>
      </c>
      <c r="B9" s="92" t="s">
        <v>47</v>
      </c>
      <c r="C9" s="112">
        <v>4.4249780000000003</v>
      </c>
      <c r="D9" s="112">
        <v>4.5434000000000002E-2</v>
      </c>
      <c r="E9" s="112">
        <v>1.234272</v>
      </c>
      <c r="F9" s="112">
        <v>1.809148</v>
      </c>
      <c r="G9" s="112">
        <v>7.5138320000000007</v>
      </c>
    </row>
    <row r="10" spans="1:21" x14ac:dyDescent="0.3">
      <c r="A10" s="90">
        <v>2020</v>
      </c>
      <c r="B10" s="92" t="s">
        <v>48</v>
      </c>
      <c r="C10" s="112">
        <v>3.2100659999999999</v>
      </c>
      <c r="D10" s="112">
        <v>9.9711999999999995E-2</v>
      </c>
      <c r="E10" s="112">
        <v>1.3451580000000001</v>
      </c>
      <c r="F10" s="112">
        <v>1.7445900000000001</v>
      </c>
      <c r="G10" s="112">
        <v>6.3995259999999998</v>
      </c>
    </row>
    <row r="11" spans="1:21" x14ac:dyDescent="0.3">
      <c r="A11" s="90">
        <v>2020</v>
      </c>
      <c r="B11" s="92" t="s">
        <v>49</v>
      </c>
      <c r="C11" s="112">
        <v>4.2826310000000003</v>
      </c>
      <c r="D11" s="112">
        <v>5.0155999999999999E-2</v>
      </c>
      <c r="E11" s="112">
        <v>1.6370579999999999</v>
      </c>
      <c r="F11" s="112">
        <v>1.9089149999999999</v>
      </c>
      <c r="G11" s="112">
        <v>7.8787599999999998</v>
      </c>
    </row>
    <row r="12" spans="1:21" x14ac:dyDescent="0.3">
      <c r="A12" s="90">
        <v>2021</v>
      </c>
      <c r="B12" s="92" t="s">
        <v>46</v>
      </c>
      <c r="C12" s="112">
        <v>3.8831380000000002</v>
      </c>
      <c r="D12" s="112">
        <v>5.7487000000000003E-2</v>
      </c>
      <c r="E12" s="112">
        <v>1.8745050000000001</v>
      </c>
      <c r="F12" s="112">
        <v>1.982782</v>
      </c>
      <c r="G12" s="112">
        <v>7.7979120000000002</v>
      </c>
    </row>
    <row r="13" spans="1:21" x14ac:dyDescent="0.3">
      <c r="A13" s="90">
        <v>2021</v>
      </c>
      <c r="B13" s="92" t="s">
        <v>47</v>
      </c>
      <c r="C13" s="112">
        <v>5.2874030000000003</v>
      </c>
      <c r="D13" s="112">
        <v>0.10101599999999999</v>
      </c>
      <c r="E13" s="112">
        <v>2.271916</v>
      </c>
      <c r="F13" s="112">
        <v>2.0478170000000002</v>
      </c>
      <c r="G13" s="112">
        <v>9.7081520000000001</v>
      </c>
    </row>
    <row r="14" spans="1:21" x14ac:dyDescent="0.3">
      <c r="A14" s="90">
        <v>2021</v>
      </c>
      <c r="B14" s="92" t="s">
        <v>48</v>
      </c>
      <c r="C14" s="112">
        <v>5.5830250000000001</v>
      </c>
      <c r="D14" s="112">
        <v>0.14763799999999999</v>
      </c>
      <c r="E14" s="112">
        <v>3.0505239999999998</v>
      </c>
      <c r="F14" s="112">
        <v>2.0767289999999998</v>
      </c>
      <c r="G14" s="112">
        <v>10.857915999999999</v>
      </c>
    </row>
    <row r="15" spans="1:21" x14ac:dyDescent="0.3">
      <c r="A15" s="90">
        <v>2021</v>
      </c>
      <c r="B15" s="92" t="s">
        <v>49</v>
      </c>
      <c r="C15" s="112">
        <v>5.0567219999999997</v>
      </c>
      <c r="D15" s="112">
        <v>0.32308199999999998</v>
      </c>
      <c r="E15" s="112">
        <v>3.911279</v>
      </c>
      <c r="F15" s="112">
        <v>2.1616080000000002</v>
      </c>
      <c r="G15" s="112">
        <v>11.452691000000002</v>
      </c>
    </row>
    <row r="16" spans="1:21" x14ac:dyDescent="0.3">
      <c r="A16" s="90">
        <v>2022</v>
      </c>
      <c r="B16" s="92" t="s">
        <v>46</v>
      </c>
      <c r="C16" s="112">
        <v>5.7052959999999997</v>
      </c>
      <c r="D16" s="112">
        <v>0.97926800000000003</v>
      </c>
      <c r="E16" s="112">
        <v>4.1074570000000001</v>
      </c>
      <c r="F16" s="112">
        <v>2.1248140000000002</v>
      </c>
      <c r="G16" s="112">
        <v>12.916835000000001</v>
      </c>
    </row>
    <row r="17" spans="1:7" x14ac:dyDescent="0.3">
      <c r="A17" s="90">
        <v>2022</v>
      </c>
      <c r="B17" s="92" t="s">
        <v>47</v>
      </c>
      <c r="C17" s="112">
        <v>7.622166</v>
      </c>
      <c r="D17" s="112">
        <v>1.6691879999999999</v>
      </c>
      <c r="E17" s="112">
        <v>4.6137680000000003</v>
      </c>
      <c r="F17" s="112">
        <v>2.191624</v>
      </c>
      <c r="G17" s="112">
        <v>16.096746</v>
      </c>
    </row>
    <row r="18" spans="1:7" x14ac:dyDescent="0.3">
      <c r="A18" s="89">
        <v>2022</v>
      </c>
      <c r="B18" s="92" t="s">
        <v>48</v>
      </c>
      <c r="C18" s="112">
        <v>8.2641690000000008</v>
      </c>
      <c r="D18" s="112">
        <v>2.4506800000000002</v>
      </c>
      <c r="E18" s="112">
        <v>6.5296669999999999</v>
      </c>
      <c r="F18" s="112">
        <v>2.4467430000000001</v>
      </c>
      <c r="G18" s="112">
        <v>19.691259000000002</v>
      </c>
    </row>
    <row r="19" spans="1:7" x14ac:dyDescent="0.3">
      <c r="A19" s="90">
        <v>2022</v>
      </c>
      <c r="B19" s="92" t="s">
        <v>49</v>
      </c>
      <c r="C19" s="112">
        <v>8.7630990000000004</v>
      </c>
      <c r="D19" s="112">
        <v>2.7580049999999998</v>
      </c>
      <c r="E19" s="112">
        <v>8.5573139999999999</v>
      </c>
      <c r="F19" s="112">
        <v>2.5729669999999998</v>
      </c>
      <c r="G19" s="112">
        <v>22.651384999999998</v>
      </c>
    </row>
    <row r="20" spans="1:7" x14ac:dyDescent="0.3">
      <c r="A20" s="90">
        <v>2023</v>
      </c>
      <c r="B20" s="92" t="s">
        <v>46</v>
      </c>
      <c r="C20" s="112">
        <v>7.8216049999999999</v>
      </c>
      <c r="D20" s="112">
        <v>3.4456630000000001</v>
      </c>
      <c r="E20" s="112">
        <v>9.6631789999999995</v>
      </c>
      <c r="F20" s="112">
        <v>2.9034909999999998</v>
      </c>
      <c r="G20" s="112">
        <v>23.833938</v>
      </c>
    </row>
    <row r="21" spans="1:7" x14ac:dyDescent="0.3">
      <c r="A21" s="90">
        <v>2023</v>
      </c>
      <c r="B21" s="92" t="s">
        <v>47</v>
      </c>
      <c r="C21" s="112">
        <v>9.0699280000000009</v>
      </c>
      <c r="D21" s="112">
        <v>4.8422140000000002</v>
      </c>
      <c r="E21" s="112">
        <v>10.538594</v>
      </c>
      <c r="F21" s="112">
        <v>3.147103</v>
      </c>
      <c r="G21" s="112">
        <v>27.597839</v>
      </c>
    </row>
    <row r="22" spans="1:7" x14ac:dyDescent="0.3">
      <c r="A22" s="90">
        <v>2023</v>
      </c>
      <c r="B22" s="119" t="s">
        <v>48</v>
      </c>
      <c r="C22" s="112">
        <v>11.279717</v>
      </c>
      <c r="D22" s="112">
        <v>6.0718800000000002</v>
      </c>
      <c r="E22" s="112">
        <v>10.711611</v>
      </c>
      <c r="F22" s="112">
        <v>5.4176640000000003</v>
      </c>
      <c r="G22" s="112">
        <v>33.480871999999998</v>
      </c>
    </row>
    <row r="32" spans="1:7" ht="15" customHeight="1" x14ac:dyDescent="0.3"/>
    <row r="47" spans="1:8" ht="46.5" customHeight="1" x14ac:dyDescent="0.3">
      <c r="A47" s="146" t="s">
        <v>229</v>
      </c>
      <c r="B47" s="146"/>
      <c r="C47" s="146"/>
      <c r="D47" s="146"/>
      <c r="E47" s="146"/>
    </row>
    <row r="48" spans="1:8" x14ac:dyDescent="0.3">
      <c r="A48" s="151" t="s">
        <v>105</v>
      </c>
      <c r="B48" s="151"/>
      <c r="C48" s="151"/>
      <c r="D48" s="151"/>
      <c r="E48" s="151"/>
      <c r="F48" s="26"/>
      <c r="G48" s="26"/>
      <c r="H48" s="26"/>
    </row>
    <row r="49" spans="1:6" ht="29.4" customHeight="1" x14ac:dyDescent="0.3">
      <c r="A49" s="63" t="s">
        <v>60</v>
      </c>
      <c r="B49" s="63" t="s">
        <v>61</v>
      </c>
      <c r="C49" s="63" t="s">
        <v>139</v>
      </c>
      <c r="D49" s="63" t="s">
        <v>62</v>
      </c>
      <c r="E49" s="63" t="s">
        <v>104</v>
      </c>
    </row>
    <row r="50" spans="1:6" ht="302.39999999999998" x14ac:dyDescent="0.3">
      <c r="A50" s="87" t="s">
        <v>63</v>
      </c>
      <c r="B50" s="24" t="s">
        <v>138</v>
      </c>
      <c r="C50" s="24" t="s">
        <v>137</v>
      </c>
      <c r="D50" s="24" t="s">
        <v>106</v>
      </c>
      <c r="E50" s="9" t="s">
        <v>171</v>
      </c>
    </row>
    <row r="51" spans="1:6" ht="72" x14ac:dyDescent="0.3">
      <c r="A51" s="47" t="s">
        <v>170</v>
      </c>
      <c r="B51" s="93">
        <v>11.3</v>
      </c>
      <c r="C51" s="93">
        <v>6.1</v>
      </c>
      <c r="D51" s="93">
        <v>10.7</v>
      </c>
      <c r="E51">
        <v>5.4</v>
      </c>
    </row>
    <row r="52" spans="1:6" ht="35.4" customHeight="1" x14ac:dyDescent="0.3">
      <c r="A52" s="47" t="s">
        <v>107</v>
      </c>
      <c r="B52">
        <v>209</v>
      </c>
      <c r="C52">
        <v>68</v>
      </c>
      <c r="D52">
        <v>55</v>
      </c>
      <c r="E52">
        <v>37</v>
      </c>
    </row>
    <row r="53" spans="1:6" ht="33.75" customHeight="1" x14ac:dyDescent="0.3">
      <c r="A53" s="154" t="s">
        <v>108</v>
      </c>
      <c r="B53" s="155"/>
      <c r="C53" s="155"/>
      <c r="D53" s="155"/>
      <c r="E53" s="155"/>
    </row>
    <row r="57" spans="1:6" x14ac:dyDescent="0.3">
      <c r="B57" s="153"/>
      <c r="C57" s="153"/>
      <c r="D57" s="153"/>
      <c r="E57" s="153"/>
      <c r="F57" s="91"/>
    </row>
    <row r="58" spans="1:6" x14ac:dyDescent="0.3">
      <c r="B58" s="153"/>
      <c r="C58" s="153"/>
      <c r="D58" s="153"/>
      <c r="E58" s="153"/>
      <c r="F58" s="91"/>
    </row>
    <row r="64" spans="1:6" ht="48.9" customHeight="1" x14ac:dyDescent="0.3"/>
    <row r="75" spans="2:2" x14ac:dyDescent="0.3">
      <c r="B75" s="1"/>
    </row>
    <row r="76" spans="2:2" x14ac:dyDescent="0.3">
      <c r="B76" s="1"/>
    </row>
  </sheetData>
  <mergeCells count="6">
    <mergeCell ref="A1:G1"/>
    <mergeCell ref="B57:E58"/>
    <mergeCell ref="A53:E53"/>
    <mergeCell ref="A48:E48"/>
    <mergeCell ref="A47:E47"/>
    <mergeCell ref="A2:G2"/>
  </mergeCells>
  <phoneticPr fontId="6" type="noConversion"/>
  <hyperlinks>
    <hyperlink ref="A1" location="Contents!A1" display="Back to contents" xr:uid="{C909C35A-4761-414E-8374-F2CF36823766}"/>
  </hyperlinks>
  <pageMargins left="0.7" right="0.7" top="0.75" bottom="0.75" header="0.3" footer="0.3"/>
  <pageSetup paperSize="9" orientation="portrait" r:id="rId1"/>
  <drawing r:id="rId2"/>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17F11-41FC-4928-BF68-85F2064257D5}">
  <sheetPr codeName="Sheet6"/>
  <dimension ref="A1:H61"/>
  <sheetViews>
    <sheetView showGridLines="0" zoomScaleNormal="100" workbookViewId="0">
      <selection sqref="A1:G1"/>
    </sheetView>
  </sheetViews>
  <sheetFormatPr defaultColWidth="8.5546875" defaultRowHeight="14.4" x14ac:dyDescent="0.3"/>
  <cols>
    <col min="1" max="1" width="26.44140625" customWidth="1"/>
    <col min="2" max="2" width="17" bestFit="1" customWidth="1"/>
    <col min="3" max="3" width="13.5546875" customWidth="1"/>
    <col min="4" max="4" width="25.109375" bestFit="1" customWidth="1"/>
    <col min="5" max="5" width="13.6640625" bestFit="1" customWidth="1"/>
    <col min="6" max="6" width="10.6640625" customWidth="1"/>
    <col min="7" max="7" width="13.44140625" bestFit="1" customWidth="1"/>
    <col min="8" max="8" width="11.88671875" bestFit="1" customWidth="1"/>
  </cols>
  <sheetData>
    <row r="1" spans="1:7" x14ac:dyDescent="0.3">
      <c r="A1" s="148" t="s">
        <v>21</v>
      </c>
      <c r="B1" s="148"/>
      <c r="C1" s="148"/>
      <c r="D1" s="148"/>
      <c r="E1" s="148"/>
      <c r="F1" s="148"/>
      <c r="G1" s="148"/>
    </row>
    <row r="2" spans="1:7" ht="39" customHeight="1" x14ac:dyDescent="0.35">
      <c r="A2" s="147" t="s">
        <v>174</v>
      </c>
      <c r="B2" s="147"/>
      <c r="C2" s="147"/>
      <c r="D2" s="147"/>
      <c r="E2" s="147"/>
      <c r="F2" s="147"/>
      <c r="G2" s="147"/>
    </row>
    <row r="3" spans="1:7" x14ac:dyDescent="0.3">
      <c r="A3" s="4" t="s">
        <v>22</v>
      </c>
      <c r="B3" s="4" t="s">
        <v>42</v>
      </c>
      <c r="C3" s="4" t="s">
        <v>43</v>
      </c>
      <c r="D3" s="4" t="s">
        <v>211</v>
      </c>
      <c r="E3" s="4" t="s">
        <v>44</v>
      </c>
      <c r="F3" s="4" t="s">
        <v>45</v>
      </c>
      <c r="G3" s="4" t="s">
        <v>27</v>
      </c>
    </row>
    <row r="4" spans="1:7" x14ac:dyDescent="0.3">
      <c r="A4" s="21">
        <v>2019</v>
      </c>
      <c r="B4" s="57" t="s">
        <v>46</v>
      </c>
      <c r="C4" s="7">
        <v>11537</v>
      </c>
      <c r="D4" s="7">
        <v>17458</v>
      </c>
      <c r="E4" s="7">
        <v>9781</v>
      </c>
      <c r="F4" s="7">
        <v>11</v>
      </c>
      <c r="G4" s="59">
        <v>38787</v>
      </c>
    </row>
    <row r="5" spans="1:7" x14ac:dyDescent="0.3">
      <c r="A5" s="21">
        <v>2019</v>
      </c>
      <c r="B5" s="57" t="s">
        <v>47</v>
      </c>
      <c r="C5" s="7">
        <v>39793</v>
      </c>
      <c r="D5" s="7">
        <v>69985</v>
      </c>
      <c r="E5" s="7">
        <v>0</v>
      </c>
      <c r="F5" s="7">
        <v>1500</v>
      </c>
      <c r="G5" s="59">
        <v>111278</v>
      </c>
    </row>
    <row r="6" spans="1:7" x14ac:dyDescent="0.3">
      <c r="A6" s="21">
        <v>2019</v>
      </c>
      <c r="B6" s="57" t="s">
        <v>48</v>
      </c>
      <c r="C6" s="7">
        <v>87169</v>
      </c>
      <c r="D6" s="7">
        <v>25499</v>
      </c>
      <c r="E6" s="7">
        <v>18174</v>
      </c>
      <c r="F6" s="7">
        <v>1827</v>
      </c>
      <c r="G6" s="59">
        <v>132669</v>
      </c>
    </row>
    <row r="7" spans="1:7" x14ac:dyDescent="0.3">
      <c r="A7" s="21">
        <v>2019</v>
      </c>
      <c r="B7" s="57" t="s">
        <v>49</v>
      </c>
      <c r="C7" s="7">
        <v>190646</v>
      </c>
      <c r="D7" s="7">
        <v>1180</v>
      </c>
      <c r="E7" s="7">
        <v>0</v>
      </c>
      <c r="F7" s="7">
        <v>2318</v>
      </c>
      <c r="G7" s="59">
        <v>194144</v>
      </c>
    </row>
    <row r="8" spans="1:7" x14ac:dyDescent="0.3">
      <c r="A8" s="21">
        <v>2020</v>
      </c>
      <c r="B8" s="57" t="s">
        <v>46</v>
      </c>
      <c r="C8" s="7">
        <v>84592</v>
      </c>
      <c r="D8" s="7">
        <v>18260</v>
      </c>
      <c r="E8" s="7">
        <v>0</v>
      </c>
      <c r="F8" s="7">
        <v>11991</v>
      </c>
      <c r="G8" s="59">
        <v>114843</v>
      </c>
    </row>
    <row r="9" spans="1:7" x14ac:dyDescent="0.3">
      <c r="A9" s="21">
        <v>2020</v>
      </c>
      <c r="B9" s="57" t="s">
        <v>47</v>
      </c>
      <c r="C9" s="7">
        <v>90203</v>
      </c>
      <c r="D9" s="7">
        <v>91628</v>
      </c>
      <c r="E9" s="7">
        <v>14343</v>
      </c>
      <c r="F9" s="7">
        <v>9845</v>
      </c>
      <c r="G9" s="59">
        <v>206019</v>
      </c>
    </row>
    <row r="10" spans="1:7" x14ac:dyDescent="0.3">
      <c r="A10" s="21">
        <v>2020</v>
      </c>
      <c r="B10" s="57" t="s">
        <v>48</v>
      </c>
      <c r="C10" s="7">
        <v>213248</v>
      </c>
      <c r="D10" s="7">
        <v>0</v>
      </c>
      <c r="E10" s="7">
        <v>0</v>
      </c>
      <c r="F10" s="7">
        <v>2772</v>
      </c>
      <c r="G10" s="59">
        <v>216020</v>
      </c>
    </row>
    <row r="11" spans="1:7" x14ac:dyDescent="0.3">
      <c r="A11" s="21">
        <v>2020</v>
      </c>
      <c r="B11" s="57" t="s">
        <v>49</v>
      </c>
      <c r="C11" s="7">
        <v>217456</v>
      </c>
      <c r="D11" s="7">
        <v>10000</v>
      </c>
      <c r="E11" s="7">
        <v>65668</v>
      </c>
      <c r="F11" s="7">
        <v>10951</v>
      </c>
      <c r="G11" s="59">
        <v>304075</v>
      </c>
    </row>
    <row r="12" spans="1:7" x14ac:dyDescent="0.3">
      <c r="A12" s="21">
        <v>2021</v>
      </c>
      <c r="B12" s="57" t="s">
        <v>46</v>
      </c>
      <c r="C12" s="25">
        <v>150884</v>
      </c>
      <c r="D12" s="7">
        <v>0</v>
      </c>
      <c r="E12" s="7">
        <v>0</v>
      </c>
      <c r="F12" s="7">
        <v>23605</v>
      </c>
      <c r="G12" s="59">
        <v>174489</v>
      </c>
    </row>
    <row r="13" spans="1:7" x14ac:dyDescent="0.3">
      <c r="A13" s="21">
        <v>2021</v>
      </c>
      <c r="B13" s="58" t="s">
        <v>47</v>
      </c>
      <c r="C13" s="55">
        <v>211376</v>
      </c>
      <c r="D13" s="56">
        <v>0</v>
      </c>
      <c r="E13" s="56">
        <v>9973</v>
      </c>
      <c r="F13" s="56">
        <v>5611</v>
      </c>
      <c r="G13" s="59">
        <v>226960</v>
      </c>
    </row>
    <row r="14" spans="1:7" x14ac:dyDescent="0.3">
      <c r="A14" s="21">
        <v>2021</v>
      </c>
      <c r="B14" s="58" t="s">
        <v>48</v>
      </c>
      <c r="C14" s="55">
        <v>168310</v>
      </c>
      <c r="D14" s="56">
        <v>0</v>
      </c>
      <c r="E14" s="56">
        <v>50446</v>
      </c>
      <c r="F14" s="56">
        <v>1602</v>
      </c>
      <c r="G14" s="59">
        <v>220358</v>
      </c>
    </row>
    <row r="15" spans="1:7" x14ac:dyDescent="0.3">
      <c r="A15" s="21">
        <v>2021</v>
      </c>
      <c r="B15" s="58" t="s">
        <v>49</v>
      </c>
      <c r="C15" s="55">
        <v>313875</v>
      </c>
      <c r="D15" s="56">
        <v>3400</v>
      </c>
      <c r="E15" s="56">
        <v>3734</v>
      </c>
      <c r="F15" s="56">
        <v>7352</v>
      </c>
      <c r="G15" s="59">
        <v>328361</v>
      </c>
    </row>
    <row r="16" spans="1:7" x14ac:dyDescent="0.3">
      <c r="A16" s="21">
        <v>2022</v>
      </c>
      <c r="B16" s="58" t="s">
        <v>46</v>
      </c>
      <c r="C16" s="55">
        <v>161020</v>
      </c>
      <c r="D16" s="56">
        <v>1118</v>
      </c>
      <c r="E16" s="56">
        <v>85925</v>
      </c>
      <c r="F16" s="56">
        <v>34715</v>
      </c>
      <c r="G16" s="59">
        <v>282778</v>
      </c>
    </row>
    <row r="17" spans="1:7" x14ac:dyDescent="0.3">
      <c r="A17" s="21">
        <v>2022</v>
      </c>
      <c r="B17" s="58" t="s">
        <v>47</v>
      </c>
      <c r="C17" s="55">
        <v>295784</v>
      </c>
      <c r="D17" s="56">
        <v>5</v>
      </c>
      <c r="E17" s="56">
        <v>117670</v>
      </c>
      <c r="F17" s="56">
        <v>27918</v>
      </c>
      <c r="G17" s="59">
        <v>441377</v>
      </c>
    </row>
    <row r="18" spans="1:7" x14ac:dyDescent="0.3">
      <c r="A18" s="21">
        <v>2022</v>
      </c>
      <c r="B18" s="58" t="s">
        <v>48</v>
      </c>
      <c r="C18" s="55">
        <v>166294</v>
      </c>
      <c r="D18" s="56">
        <v>448</v>
      </c>
      <c r="E18" s="56">
        <v>288987</v>
      </c>
      <c r="F18" s="56">
        <v>21176</v>
      </c>
      <c r="G18" s="59">
        <v>476905</v>
      </c>
    </row>
    <row r="19" spans="1:7" x14ac:dyDescent="0.3">
      <c r="A19" s="21">
        <v>2022</v>
      </c>
      <c r="B19" s="58" t="s">
        <v>49</v>
      </c>
      <c r="C19" s="55">
        <v>231983</v>
      </c>
      <c r="D19" s="56">
        <v>2542</v>
      </c>
      <c r="E19" s="56">
        <v>17240</v>
      </c>
      <c r="F19" s="56">
        <v>26456</v>
      </c>
      <c r="G19" s="59">
        <v>278221</v>
      </c>
    </row>
    <row r="20" spans="1:7" x14ac:dyDescent="0.3">
      <c r="A20" s="21">
        <v>2023</v>
      </c>
      <c r="B20" s="58" t="s">
        <v>46</v>
      </c>
      <c r="C20" s="55">
        <v>210335</v>
      </c>
      <c r="D20" s="56">
        <v>983</v>
      </c>
      <c r="E20" s="56">
        <v>0</v>
      </c>
      <c r="F20" s="56">
        <v>624</v>
      </c>
      <c r="G20" s="59">
        <v>211942</v>
      </c>
    </row>
    <row r="21" spans="1:7" x14ac:dyDescent="0.3">
      <c r="A21" s="21">
        <v>2023</v>
      </c>
      <c r="B21" s="58" t="s">
        <v>47</v>
      </c>
      <c r="C21" s="55">
        <v>316761</v>
      </c>
      <c r="D21" s="56">
        <v>16</v>
      </c>
      <c r="E21" s="56">
        <v>0</v>
      </c>
      <c r="F21" s="56">
        <v>26187</v>
      </c>
      <c r="G21" s="59">
        <v>342964</v>
      </c>
    </row>
    <row r="22" spans="1:7" x14ac:dyDescent="0.3">
      <c r="A22" s="21">
        <v>2023</v>
      </c>
      <c r="B22" s="58" t="s">
        <v>48</v>
      </c>
      <c r="C22" s="55">
        <v>309557</v>
      </c>
      <c r="D22" s="56">
        <v>0</v>
      </c>
      <c r="E22" s="56">
        <v>54698</v>
      </c>
      <c r="F22" s="56">
        <v>22508</v>
      </c>
      <c r="G22" s="59">
        <v>386763</v>
      </c>
    </row>
    <row r="44" spans="1:8" x14ac:dyDescent="0.3">
      <c r="H44" s="24"/>
    </row>
    <row r="46" spans="1:8" ht="30.75" customHeight="1" x14ac:dyDescent="0.3"/>
    <row r="47" spans="1:8" x14ac:dyDescent="0.3">
      <c r="A47" s="24"/>
      <c r="B47" s="24"/>
      <c r="C47" s="24"/>
      <c r="D47" s="24"/>
      <c r="E47" s="24"/>
      <c r="F47" s="24"/>
      <c r="G47" s="24"/>
    </row>
    <row r="48" spans="1:8" ht="34.5" customHeight="1" x14ac:dyDescent="0.3">
      <c r="A48" s="146" t="s">
        <v>176</v>
      </c>
      <c r="B48" s="146"/>
      <c r="C48" s="146"/>
      <c r="D48" s="146"/>
      <c r="E48" s="146"/>
      <c r="F48" s="146"/>
      <c r="G48" s="146"/>
    </row>
    <row r="49" spans="1:8" ht="21" customHeight="1" thickBot="1" x14ac:dyDescent="0.35">
      <c r="A49" s="12" t="s">
        <v>91</v>
      </c>
      <c r="C49" s="83"/>
      <c r="D49" s="83"/>
      <c r="E49" s="83"/>
      <c r="F49" s="83"/>
    </row>
    <row r="50" spans="1:8" ht="30" customHeight="1" thickBot="1" x14ac:dyDescent="0.35">
      <c r="A50" s="84" t="s">
        <v>90</v>
      </c>
      <c r="B50" s="160" t="s">
        <v>50</v>
      </c>
      <c r="C50" s="161"/>
      <c r="D50" s="161"/>
      <c r="E50" s="161"/>
      <c r="F50" s="161"/>
    </row>
    <row r="51" spans="1:8" ht="33" customHeight="1" thickBot="1" x14ac:dyDescent="0.35">
      <c r="A51" s="84" t="s">
        <v>51</v>
      </c>
      <c r="B51" s="156" t="s">
        <v>52</v>
      </c>
      <c r="C51" s="157"/>
      <c r="D51" s="157"/>
      <c r="E51" s="157"/>
      <c r="F51" s="157"/>
      <c r="H51" s="24"/>
    </row>
    <row r="52" spans="1:8" ht="36.75" customHeight="1" thickBot="1" x14ac:dyDescent="0.35">
      <c r="A52" s="84" t="s">
        <v>93</v>
      </c>
      <c r="B52" s="156" t="s">
        <v>231</v>
      </c>
      <c r="C52" s="157"/>
      <c r="D52" s="157"/>
      <c r="E52" s="157"/>
      <c r="F52" s="157"/>
    </row>
    <row r="53" spans="1:8" ht="45.75" customHeight="1" thickBot="1" x14ac:dyDescent="0.35">
      <c r="A53" s="84" t="s">
        <v>54</v>
      </c>
      <c r="B53" s="156" t="s">
        <v>230</v>
      </c>
      <c r="C53" s="157"/>
      <c r="D53" s="157"/>
      <c r="E53" s="157"/>
      <c r="F53" s="157"/>
    </row>
    <row r="54" spans="1:8" ht="36.75" customHeight="1" thickBot="1" x14ac:dyDescent="0.35">
      <c r="A54" s="84" t="s">
        <v>55</v>
      </c>
      <c r="B54" s="156" t="s">
        <v>56</v>
      </c>
      <c r="C54" s="157"/>
      <c r="D54" s="157"/>
      <c r="E54" s="157"/>
      <c r="F54" s="157"/>
      <c r="G54" s="24"/>
    </row>
    <row r="55" spans="1:8" x14ac:dyDescent="0.3">
      <c r="A55" s="158" t="s">
        <v>212</v>
      </c>
      <c r="B55" s="158"/>
      <c r="C55" s="158"/>
      <c r="D55" s="158"/>
      <c r="E55" s="158"/>
      <c r="F55" s="158"/>
      <c r="G55" s="13"/>
    </row>
    <row r="56" spans="1:8" ht="62.25" customHeight="1" x14ac:dyDescent="0.3">
      <c r="A56" s="159" t="s">
        <v>213</v>
      </c>
      <c r="B56" s="159"/>
      <c r="C56" s="159"/>
      <c r="D56" s="159"/>
      <c r="E56" s="159"/>
      <c r="F56" s="159"/>
      <c r="G56" s="83"/>
    </row>
    <row r="57" spans="1:8" x14ac:dyDescent="0.3">
      <c r="F57" s="13"/>
      <c r="G57" s="83"/>
    </row>
    <row r="58" spans="1:8" x14ac:dyDescent="0.3">
      <c r="F58" s="13"/>
      <c r="G58" s="83"/>
    </row>
    <row r="59" spans="1:8" x14ac:dyDescent="0.3">
      <c r="F59" s="13"/>
      <c r="G59" s="83"/>
    </row>
    <row r="61" spans="1:8" x14ac:dyDescent="0.3">
      <c r="F61" s="24"/>
      <c r="G61" s="24"/>
    </row>
  </sheetData>
  <mergeCells count="10">
    <mergeCell ref="A55:F55"/>
    <mergeCell ref="A56:F56"/>
    <mergeCell ref="B50:F50"/>
    <mergeCell ref="B51:F51"/>
    <mergeCell ref="B52:F52"/>
    <mergeCell ref="A2:G2"/>
    <mergeCell ref="A1:G1"/>
    <mergeCell ref="A48:G48"/>
    <mergeCell ref="B53:F53"/>
    <mergeCell ref="B54:F54"/>
  </mergeCells>
  <phoneticPr fontId="6" type="noConversion"/>
  <hyperlinks>
    <hyperlink ref="A1" location="Contents!A1" display="Back to contents" xr:uid="{322F64A4-7328-4BA9-B027-7CB94658F1C7}"/>
  </hyperlinks>
  <pageMargins left="0.7" right="0.7" top="0.75" bottom="0.75" header="0.3" footer="0.3"/>
  <pageSetup paperSize="9"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56700-F04F-494B-AEAA-C74919219E6E}">
  <sheetPr codeName="Sheet7"/>
  <dimension ref="A1:K58"/>
  <sheetViews>
    <sheetView showGridLines="0" zoomScaleNormal="100" workbookViewId="0">
      <selection sqref="A1:K1"/>
    </sheetView>
  </sheetViews>
  <sheetFormatPr defaultColWidth="8.5546875" defaultRowHeight="14.4" x14ac:dyDescent="0.3"/>
  <cols>
    <col min="1" max="1" width="12.44140625" customWidth="1"/>
    <col min="2" max="2" width="10.5546875" bestFit="1" customWidth="1"/>
    <col min="3" max="3" width="26.6640625" bestFit="1" customWidth="1"/>
    <col min="4" max="4" width="13.33203125" bestFit="1" customWidth="1"/>
    <col min="5" max="5" width="9.109375" bestFit="1" customWidth="1"/>
    <col min="6" max="6" width="13.33203125" bestFit="1" customWidth="1"/>
    <col min="7" max="7" width="12" bestFit="1" customWidth="1"/>
    <col min="8" max="8" width="18.5546875" bestFit="1" customWidth="1"/>
    <col min="9" max="9" width="20.44140625" bestFit="1" customWidth="1"/>
    <col min="10" max="10" width="13.44140625" customWidth="1"/>
    <col min="11" max="11" width="14.33203125" bestFit="1" customWidth="1"/>
  </cols>
  <sheetData>
    <row r="1" spans="1:11" x14ac:dyDescent="0.3">
      <c r="A1" s="148" t="s">
        <v>21</v>
      </c>
      <c r="B1" s="148"/>
      <c r="C1" s="148"/>
      <c r="D1" s="148"/>
      <c r="E1" s="148"/>
      <c r="F1" s="148"/>
      <c r="G1" s="148"/>
      <c r="H1" s="148"/>
      <c r="I1" s="148"/>
      <c r="J1" s="148"/>
      <c r="K1" s="148"/>
    </row>
    <row r="2" spans="1:11" ht="18" x14ac:dyDescent="0.3">
      <c r="A2" s="152" t="s">
        <v>189</v>
      </c>
      <c r="B2" s="152"/>
      <c r="C2" s="152"/>
      <c r="D2" s="152"/>
      <c r="E2" s="152"/>
      <c r="F2" s="152"/>
      <c r="G2" s="152"/>
      <c r="H2" s="152"/>
      <c r="I2" s="152"/>
      <c r="J2" s="152"/>
      <c r="K2" s="152"/>
    </row>
    <row r="3" spans="1:11" x14ac:dyDescent="0.3">
      <c r="A3" s="4" t="s">
        <v>22</v>
      </c>
      <c r="B3" s="4" t="s">
        <v>42</v>
      </c>
      <c r="C3" s="4" t="s">
        <v>132</v>
      </c>
      <c r="D3" s="4" t="s">
        <v>25</v>
      </c>
      <c r="E3" s="4" t="s">
        <v>26</v>
      </c>
      <c r="F3" s="4" t="s">
        <v>23</v>
      </c>
      <c r="G3" s="4" t="s">
        <v>24</v>
      </c>
      <c r="H3" s="4" t="s">
        <v>133</v>
      </c>
      <c r="I3" s="4" t="s">
        <v>134</v>
      </c>
      <c r="J3" s="4" t="s">
        <v>27</v>
      </c>
      <c r="K3" s="8" t="s">
        <v>57</v>
      </c>
    </row>
    <row r="4" spans="1:11" x14ac:dyDescent="0.3">
      <c r="A4" s="21">
        <v>2019</v>
      </c>
      <c r="B4" s="28" t="s">
        <v>46</v>
      </c>
      <c r="C4" s="7">
        <v>30574</v>
      </c>
      <c r="D4" s="7">
        <v>3213</v>
      </c>
      <c r="E4" s="7">
        <v>5000</v>
      </c>
      <c r="F4" s="7">
        <v>0</v>
      </c>
      <c r="G4" s="7">
        <v>0</v>
      </c>
      <c r="H4" s="7">
        <v>0</v>
      </c>
      <c r="I4" s="7">
        <v>0</v>
      </c>
      <c r="J4" s="7">
        <v>38787</v>
      </c>
      <c r="K4" s="10">
        <f>SUM(J4:J7)</f>
        <v>476878</v>
      </c>
    </row>
    <row r="5" spans="1:11" x14ac:dyDescent="0.3">
      <c r="A5" s="21">
        <v>2019</v>
      </c>
      <c r="B5" s="28" t="s">
        <v>47</v>
      </c>
      <c r="C5" s="7">
        <v>90684</v>
      </c>
      <c r="D5" s="7">
        <v>20594</v>
      </c>
      <c r="E5" s="7">
        <v>0</v>
      </c>
      <c r="F5" s="7">
        <v>0</v>
      </c>
      <c r="G5" s="7">
        <v>0</v>
      </c>
      <c r="H5" s="7">
        <v>0</v>
      </c>
      <c r="I5" s="7">
        <v>0</v>
      </c>
      <c r="J5" s="7">
        <v>111278</v>
      </c>
      <c r="K5" s="10"/>
    </row>
    <row r="6" spans="1:11" x14ac:dyDescent="0.3">
      <c r="A6" s="21">
        <v>2019</v>
      </c>
      <c r="B6" s="28" t="s">
        <v>48</v>
      </c>
      <c r="C6" s="7">
        <v>63265</v>
      </c>
      <c r="D6" s="7">
        <v>67112</v>
      </c>
      <c r="E6" s="7">
        <v>2292</v>
      </c>
      <c r="F6" s="7">
        <v>0</v>
      </c>
      <c r="G6" s="7">
        <v>0</v>
      </c>
      <c r="H6" s="7">
        <v>0</v>
      </c>
      <c r="I6" s="7">
        <v>0</v>
      </c>
      <c r="J6" s="7">
        <v>132669</v>
      </c>
      <c r="K6" s="10"/>
    </row>
    <row r="7" spans="1:11" x14ac:dyDescent="0.3">
      <c r="A7" s="21">
        <v>2019</v>
      </c>
      <c r="B7" s="28" t="s">
        <v>49</v>
      </c>
      <c r="C7" s="7">
        <v>67511</v>
      </c>
      <c r="D7" s="7">
        <v>109313</v>
      </c>
      <c r="E7" s="7">
        <v>17320</v>
      </c>
      <c r="F7" s="7">
        <v>0</v>
      </c>
      <c r="G7" s="7">
        <v>0</v>
      </c>
      <c r="H7" s="7">
        <v>0</v>
      </c>
      <c r="I7" s="7">
        <v>0</v>
      </c>
      <c r="J7" s="7">
        <v>194144</v>
      </c>
      <c r="K7" s="10"/>
    </row>
    <row r="8" spans="1:11" x14ac:dyDescent="0.3">
      <c r="A8" s="21">
        <v>2020</v>
      </c>
      <c r="B8" s="28" t="s">
        <v>46</v>
      </c>
      <c r="C8" s="7">
        <v>28420</v>
      </c>
      <c r="D8" s="7">
        <v>68173</v>
      </c>
      <c r="E8" s="7">
        <v>18250</v>
      </c>
      <c r="F8" s="7">
        <v>0</v>
      </c>
      <c r="G8" s="7">
        <v>0</v>
      </c>
      <c r="H8" s="7">
        <v>0</v>
      </c>
      <c r="I8" s="7">
        <v>0</v>
      </c>
      <c r="J8" s="7">
        <v>114843</v>
      </c>
      <c r="K8" s="10">
        <f>SUM(J8:J11)</f>
        <v>840957</v>
      </c>
    </row>
    <row r="9" spans="1:11" x14ac:dyDescent="0.3">
      <c r="A9" s="21">
        <v>2020</v>
      </c>
      <c r="B9" s="28" t="s">
        <v>47</v>
      </c>
      <c r="C9" s="7">
        <v>148034</v>
      </c>
      <c r="D9" s="7">
        <v>43642</v>
      </c>
      <c r="E9" s="7">
        <v>14343</v>
      </c>
      <c r="F9" s="7">
        <v>0</v>
      </c>
      <c r="G9" s="7">
        <v>0</v>
      </c>
      <c r="H9" s="7">
        <v>0</v>
      </c>
      <c r="I9" s="7">
        <v>0</v>
      </c>
      <c r="J9" s="7">
        <v>206019</v>
      </c>
      <c r="K9" s="10"/>
    </row>
    <row r="10" spans="1:11" x14ac:dyDescent="0.3">
      <c r="A10" s="21">
        <v>2020</v>
      </c>
      <c r="B10" s="28" t="s">
        <v>48</v>
      </c>
      <c r="C10" s="7">
        <v>172185</v>
      </c>
      <c r="D10" s="7">
        <v>41960</v>
      </c>
      <c r="E10" s="7">
        <v>300</v>
      </c>
      <c r="F10" s="7">
        <v>1575</v>
      </c>
      <c r="G10" s="7">
        <v>0</v>
      </c>
      <c r="H10" s="7">
        <v>0</v>
      </c>
      <c r="I10" s="7">
        <v>0</v>
      </c>
      <c r="J10" s="7">
        <v>216020</v>
      </c>
      <c r="K10" s="10"/>
    </row>
    <row r="11" spans="1:11" x14ac:dyDescent="0.3">
      <c r="A11" s="21">
        <v>2020</v>
      </c>
      <c r="B11" s="28" t="s">
        <v>49</v>
      </c>
      <c r="C11" s="7">
        <v>71320</v>
      </c>
      <c r="D11" s="7">
        <v>197080</v>
      </c>
      <c r="E11" s="7">
        <v>35669</v>
      </c>
      <c r="F11" s="7">
        <v>0</v>
      </c>
      <c r="G11" s="7">
        <v>6</v>
      </c>
      <c r="H11" s="7">
        <v>0</v>
      </c>
      <c r="I11" s="7">
        <v>0</v>
      </c>
      <c r="J11" s="7">
        <v>304075</v>
      </c>
      <c r="K11" s="10"/>
    </row>
    <row r="12" spans="1:11" x14ac:dyDescent="0.3">
      <c r="A12" s="21">
        <v>2021</v>
      </c>
      <c r="B12" s="28" t="s">
        <v>46</v>
      </c>
      <c r="C12" s="7">
        <v>115678</v>
      </c>
      <c r="D12" s="7">
        <v>41022</v>
      </c>
      <c r="E12" s="7">
        <v>17789</v>
      </c>
      <c r="F12" s="7">
        <v>0</v>
      </c>
      <c r="G12" s="7">
        <v>0</v>
      </c>
      <c r="H12" s="7">
        <v>0</v>
      </c>
      <c r="I12" s="7">
        <v>0</v>
      </c>
      <c r="J12" s="7">
        <v>174489</v>
      </c>
      <c r="K12" s="10">
        <f>SUM(J12:J15)</f>
        <v>950168</v>
      </c>
    </row>
    <row r="13" spans="1:11" x14ac:dyDescent="0.3">
      <c r="A13" s="21">
        <v>2021</v>
      </c>
      <c r="B13" s="28" t="s">
        <v>47</v>
      </c>
      <c r="C13" s="7">
        <v>122084</v>
      </c>
      <c r="D13" s="7">
        <v>94903</v>
      </c>
      <c r="E13" s="7">
        <v>9973</v>
      </c>
      <c r="F13" s="7">
        <v>0</v>
      </c>
      <c r="G13" s="7">
        <v>0</v>
      </c>
      <c r="H13" s="7">
        <v>0</v>
      </c>
      <c r="I13" s="7">
        <v>0</v>
      </c>
      <c r="J13" s="7">
        <v>226960</v>
      </c>
      <c r="K13" s="10"/>
    </row>
    <row r="14" spans="1:11" x14ac:dyDescent="0.3">
      <c r="A14" s="21">
        <v>2021</v>
      </c>
      <c r="B14" s="28" t="s">
        <v>48</v>
      </c>
      <c r="C14" s="7">
        <v>70918</v>
      </c>
      <c r="D14" s="7">
        <v>88494</v>
      </c>
      <c r="E14" s="7">
        <v>60946</v>
      </c>
      <c r="F14" s="7">
        <v>0</v>
      </c>
      <c r="G14" s="7">
        <v>0</v>
      </c>
      <c r="H14" s="7">
        <v>0</v>
      </c>
      <c r="I14" s="7">
        <v>0</v>
      </c>
      <c r="J14" s="7">
        <v>220358</v>
      </c>
      <c r="K14" s="10"/>
    </row>
    <row r="15" spans="1:11" x14ac:dyDescent="0.3">
      <c r="A15" s="21">
        <v>2021</v>
      </c>
      <c r="B15" s="28" t="s">
        <v>49</v>
      </c>
      <c r="C15" s="7">
        <v>163216</v>
      </c>
      <c r="D15" s="7">
        <v>155641</v>
      </c>
      <c r="E15" s="7">
        <v>9504</v>
      </c>
      <c r="F15" s="7">
        <v>0</v>
      </c>
      <c r="G15" s="7">
        <v>0</v>
      </c>
      <c r="H15" s="7">
        <v>0</v>
      </c>
      <c r="I15" s="7">
        <v>0</v>
      </c>
      <c r="J15" s="7">
        <v>328361</v>
      </c>
      <c r="K15" s="10"/>
    </row>
    <row r="16" spans="1:11" x14ac:dyDescent="0.3">
      <c r="A16" s="21">
        <v>2022</v>
      </c>
      <c r="B16" s="28" t="s">
        <v>46</v>
      </c>
      <c r="C16" s="7">
        <v>69656</v>
      </c>
      <c r="D16" s="7">
        <v>107033</v>
      </c>
      <c r="E16" s="7">
        <v>106089</v>
      </c>
      <c r="F16" s="7">
        <v>0</v>
      </c>
      <c r="G16" s="7">
        <v>0</v>
      </c>
      <c r="H16" s="7">
        <v>0</v>
      </c>
      <c r="I16" s="7">
        <v>0</v>
      </c>
      <c r="J16" s="7">
        <v>282778</v>
      </c>
      <c r="K16" s="10">
        <f>SUM(J16:J19)</f>
        <v>1479281</v>
      </c>
    </row>
    <row r="17" spans="1:11" x14ac:dyDescent="0.3">
      <c r="A17" s="21">
        <v>2022</v>
      </c>
      <c r="B17" s="28" t="s">
        <v>47</v>
      </c>
      <c r="C17" s="7">
        <v>122291</v>
      </c>
      <c r="D17" s="7">
        <v>314921</v>
      </c>
      <c r="E17" s="7">
        <v>4165</v>
      </c>
      <c r="F17" s="7">
        <v>0</v>
      </c>
      <c r="G17" s="7">
        <v>0</v>
      </c>
      <c r="H17" s="7">
        <v>0</v>
      </c>
      <c r="I17" s="7">
        <v>0</v>
      </c>
      <c r="J17" s="7">
        <v>441377</v>
      </c>
      <c r="K17" s="10"/>
    </row>
    <row r="18" spans="1:11" x14ac:dyDescent="0.3">
      <c r="A18" s="12">
        <v>2022</v>
      </c>
      <c r="B18" s="28" t="s">
        <v>48</v>
      </c>
      <c r="C18" s="7">
        <v>66238</v>
      </c>
      <c r="D18" s="7">
        <v>378983</v>
      </c>
      <c r="E18" s="7">
        <v>31684</v>
      </c>
      <c r="F18" s="7">
        <v>0</v>
      </c>
      <c r="G18" s="7">
        <v>0</v>
      </c>
      <c r="H18" s="7">
        <v>0</v>
      </c>
      <c r="I18" s="7">
        <v>0</v>
      </c>
      <c r="J18" s="7">
        <v>476905</v>
      </c>
      <c r="K18" s="10"/>
    </row>
    <row r="19" spans="1:11" x14ac:dyDescent="0.3">
      <c r="A19" s="21">
        <v>2022</v>
      </c>
      <c r="B19" s="28" t="s">
        <v>49</v>
      </c>
      <c r="C19" s="7">
        <v>126510</v>
      </c>
      <c r="D19" s="7">
        <v>126374</v>
      </c>
      <c r="E19" s="7">
        <v>11658</v>
      </c>
      <c r="F19" s="7">
        <v>13114</v>
      </c>
      <c r="G19" s="7">
        <v>0</v>
      </c>
      <c r="H19" s="22">
        <v>565</v>
      </c>
      <c r="I19" s="130">
        <v>0</v>
      </c>
      <c r="J19" s="7">
        <v>278221</v>
      </c>
      <c r="K19" s="10"/>
    </row>
    <row r="20" spans="1:11" x14ac:dyDescent="0.3">
      <c r="A20" s="21">
        <v>2023</v>
      </c>
      <c r="B20" s="28" t="s">
        <v>46</v>
      </c>
      <c r="C20" s="7">
        <v>120217</v>
      </c>
      <c r="D20" s="7">
        <v>89630</v>
      </c>
      <c r="E20" s="7">
        <v>1845</v>
      </c>
      <c r="F20" s="7">
        <v>250</v>
      </c>
      <c r="G20" s="7">
        <v>0</v>
      </c>
      <c r="H20" s="7">
        <v>0</v>
      </c>
      <c r="I20" s="7">
        <v>0</v>
      </c>
      <c r="J20" s="7">
        <v>211942</v>
      </c>
      <c r="K20" s="10">
        <f>SUM(Table7[[#This Row],[Total]],J21:J22)</f>
        <v>941669</v>
      </c>
    </row>
    <row r="21" spans="1:11" x14ac:dyDescent="0.3">
      <c r="A21" s="21">
        <v>2023</v>
      </c>
      <c r="B21" s="28" t="s">
        <v>47</v>
      </c>
      <c r="C21" s="7">
        <v>88151</v>
      </c>
      <c r="D21" s="7">
        <v>225786</v>
      </c>
      <c r="E21" s="7">
        <v>4530</v>
      </c>
      <c r="F21" s="7">
        <v>1197</v>
      </c>
      <c r="G21" s="7">
        <v>0</v>
      </c>
      <c r="H21" s="7">
        <v>23300</v>
      </c>
      <c r="I21" s="7">
        <v>0</v>
      </c>
      <c r="J21" s="7">
        <v>342964</v>
      </c>
      <c r="K21" s="10"/>
    </row>
    <row r="22" spans="1:11" x14ac:dyDescent="0.3">
      <c r="A22" s="21">
        <v>2023</v>
      </c>
      <c r="B22" s="28" t="s">
        <v>48</v>
      </c>
      <c r="C22" s="7">
        <v>185939</v>
      </c>
      <c r="D22" s="7">
        <v>128100</v>
      </c>
      <c r="E22" s="7">
        <v>54966</v>
      </c>
      <c r="F22" s="7">
        <v>16896</v>
      </c>
      <c r="G22" s="7">
        <v>0</v>
      </c>
      <c r="H22" s="7">
        <v>379</v>
      </c>
      <c r="I22" s="7">
        <v>483</v>
      </c>
      <c r="J22" s="7">
        <v>386763</v>
      </c>
      <c r="K22" s="10"/>
    </row>
    <row r="48" spans="1:8" ht="51" customHeight="1" x14ac:dyDescent="0.3">
      <c r="A48" s="146" t="s">
        <v>190</v>
      </c>
      <c r="B48" s="146"/>
      <c r="C48" s="146"/>
      <c r="D48" s="146"/>
      <c r="E48" s="146"/>
      <c r="F48" s="146"/>
      <c r="G48" s="146"/>
      <c r="H48" s="146"/>
    </row>
    <row r="49" spans="1:8" x14ac:dyDescent="0.3">
      <c r="A49" s="150" t="s">
        <v>233</v>
      </c>
      <c r="B49" s="150"/>
      <c r="C49" s="150"/>
      <c r="D49" s="150"/>
      <c r="E49" s="150"/>
      <c r="F49" s="150"/>
      <c r="G49" s="150"/>
      <c r="H49" s="150"/>
    </row>
    <row r="50" spans="1:8" ht="80.25" customHeight="1" x14ac:dyDescent="0.3">
      <c r="A50" s="146" t="s">
        <v>234</v>
      </c>
      <c r="B50" s="146"/>
      <c r="C50" s="146"/>
      <c r="D50" s="146"/>
      <c r="E50" s="146"/>
      <c r="F50" s="146"/>
      <c r="G50" s="146"/>
      <c r="H50" s="146"/>
    </row>
    <row r="51" spans="1:8" x14ac:dyDescent="0.3">
      <c r="A51" s="9"/>
      <c r="B51" s="9"/>
      <c r="C51" s="9"/>
      <c r="D51" s="9"/>
      <c r="E51" s="9"/>
      <c r="F51" s="9"/>
      <c r="G51" s="9"/>
      <c r="H51" s="9"/>
    </row>
    <row r="52" spans="1:8" x14ac:dyDescent="0.3">
      <c r="A52" s="9"/>
      <c r="B52" s="9"/>
      <c r="C52" s="9"/>
      <c r="D52" s="9"/>
      <c r="E52" s="9"/>
      <c r="F52" s="9"/>
      <c r="G52" s="9"/>
      <c r="H52" s="9"/>
    </row>
    <row r="53" spans="1:8" x14ac:dyDescent="0.3">
      <c r="A53" s="9"/>
      <c r="B53" s="9"/>
      <c r="C53" s="9"/>
      <c r="D53" s="9"/>
      <c r="E53" s="9"/>
      <c r="F53" s="9"/>
      <c r="G53" s="9"/>
      <c r="H53" s="9"/>
    </row>
    <row r="54" spans="1:8" x14ac:dyDescent="0.3">
      <c r="A54" s="9"/>
      <c r="B54" s="9"/>
      <c r="C54" s="9"/>
      <c r="D54" s="9"/>
      <c r="E54" s="9"/>
      <c r="F54" s="9"/>
      <c r="G54" s="9"/>
      <c r="H54" s="9"/>
    </row>
    <row r="55" spans="1:8" x14ac:dyDescent="0.3">
      <c r="A55" s="146"/>
      <c r="B55" s="146"/>
      <c r="C55" s="146"/>
      <c r="D55" s="146"/>
      <c r="E55" s="146"/>
      <c r="F55" s="146"/>
      <c r="G55" s="146"/>
      <c r="H55" s="146"/>
    </row>
    <row r="56" spans="1:8" x14ac:dyDescent="0.3">
      <c r="A56" s="146"/>
      <c r="B56" s="146"/>
      <c r="C56" s="146"/>
      <c r="D56" s="146"/>
      <c r="E56" s="146"/>
      <c r="F56" s="146"/>
      <c r="G56" s="146"/>
      <c r="H56" s="146"/>
    </row>
    <row r="57" spans="1:8" x14ac:dyDescent="0.3">
      <c r="A57" s="146"/>
      <c r="B57" s="146"/>
      <c r="C57" s="146"/>
      <c r="D57" s="146"/>
      <c r="E57" s="146"/>
      <c r="F57" s="146"/>
      <c r="G57" s="146"/>
      <c r="H57" s="146"/>
    </row>
    <row r="58" spans="1:8" x14ac:dyDescent="0.3">
      <c r="A58" s="146"/>
      <c r="B58" s="146"/>
      <c r="C58" s="146"/>
      <c r="D58" s="146"/>
      <c r="E58" s="146"/>
      <c r="F58" s="146"/>
      <c r="G58" s="146"/>
      <c r="H58" s="146"/>
    </row>
  </sheetData>
  <mergeCells count="6">
    <mergeCell ref="A1:K1"/>
    <mergeCell ref="A55:H58"/>
    <mergeCell ref="A48:H48"/>
    <mergeCell ref="A49:H49"/>
    <mergeCell ref="A50:H50"/>
    <mergeCell ref="A2:K2"/>
  </mergeCells>
  <hyperlinks>
    <hyperlink ref="A1" location="Contents!A1" display="Back to contents" xr:uid="{B61B5A89-4365-467D-AFE5-B52FD9766ED9}"/>
  </hyperlinks>
  <pageMargins left="0.7" right="0.7" top="0.75" bottom="0.75" header="0.3" footer="0.3"/>
  <pageSetup paperSize="9"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EDFF5A17EBFF408172BFDB5CA07867" ma:contentTypeVersion="10" ma:contentTypeDescription="Create a new document." ma:contentTypeScope="" ma:versionID="03814bfead9436e28a31b84b03dda2d0">
  <xsd:schema xmlns:xsd="http://www.w3.org/2001/XMLSchema" xmlns:xs="http://www.w3.org/2001/XMLSchema" xmlns:p="http://schemas.microsoft.com/office/2006/metadata/properties" xmlns:ns1="http://schemas.microsoft.com/sharepoint/v3" xmlns:ns2="32e2fb52-454c-4a55-9e7f-b565c4403fdc" xmlns:ns3="28200a5b-dbf5-4d3e-b94c-0c7a404b124e" targetNamespace="http://schemas.microsoft.com/office/2006/metadata/properties" ma:root="true" ma:fieldsID="7b8a28cbba0e079f6ebeffe7bd13215f" ns1:_="" ns2:_="" ns3:_="">
    <xsd:import namespace="http://schemas.microsoft.com/sharepoint/v3"/>
    <xsd:import namespace="32e2fb52-454c-4a55-9e7f-b565c4403fdc"/>
    <xsd:import namespace="28200a5b-dbf5-4d3e-b94c-0c7a404b124e"/>
    <xsd:element name="properties">
      <xsd:complexType>
        <xsd:sequence>
          <xsd:element name="documentManagement">
            <xsd:complexType>
              <xsd:all>
                <xsd:element ref="ns2:CER_x0020_Content_x0020_Approval_x0020_Workflow_x0020_Comments" minOccurs="0"/>
                <xsd:element ref="ns2:CERContentPublishingTaskJobNumber"/>
                <xsd:element ref="ns2:Date_x0020_Submitted" minOccurs="0"/>
                <xsd:element ref="ns2:Requires_x0020_Higher_x0020_Approval" minOccurs="0"/>
                <xsd:element ref="ns2:Submitted_x0020_By" minOccurs="0"/>
                <xsd:element ref="ns1:PublishingStartDate" minOccurs="0"/>
                <xsd:element ref="ns1:PublishingExpirationDate" minOccurs="0"/>
                <xsd:element ref="ns2:CommonTopic" minOccurs="0"/>
                <xsd:element ref="ns1:_dlc_Exempt" minOccurs="0"/>
                <xsd:element ref="ns2:Type_x0020_of_x0020_document"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4"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1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e2fb52-454c-4a55-9e7f-b565c4403fdc" elementFormDefault="qualified">
    <xsd:import namespace="http://schemas.microsoft.com/office/2006/documentManagement/types"/>
    <xsd:import namespace="http://schemas.microsoft.com/office/infopath/2007/PartnerControls"/>
    <xsd:element name="CER_x0020_Content_x0020_Approval_x0020_Workflow_x0020_Comments" ma:index="8" nillable="true" ma:displayName="CER Content Approval Workflow Comments" ma:internalName="CER_x0020_Content_x0020_Approval_x0020_Workflow_x0020_Comments">
      <xsd:simpleType>
        <xsd:restriction base="dms:Text">
          <xsd:maxLength value="255"/>
        </xsd:restriction>
      </xsd:simpleType>
    </xsd:element>
    <xsd:element name="CERContentPublishingTaskJobNumber" ma:index="9" ma:displayName="CERContentPublishingTaskJobNumber" ma:default="WM####" ma:internalName="CERContentPublishingTaskJobNumber">
      <xsd:simpleType>
        <xsd:restriction base="dms:Note">
          <xsd:maxLength value="255"/>
        </xsd:restriction>
      </xsd:simpleType>
    </xsd:element>
    <xsd:element name="Date_x0020_Submitted" ma:index="10" nillable="true" ma:displayName="Date Submitted" ma:format="DateOnly" ma:internalName="Date_x0020_Submitted">
      <xsd:simpleType>
        <xsd:restriction base="dms:DateTime"/>
      </xsd:simpleType>
    </xsd:element>
    <xsd:element name="Requires_x0020_Higher_x0020_Approval" ma:index="11" nillable="true" ma:displayName="Requires Higher Approval" ma:default="0" ma:description="Requires Higher Approval" ma:internalName="Requires_x0020_Higher_x0020_Approval">
      <xsd:simpleType>
        <xsd:restriction base="dms:Boolean"/>
      </xsd:simpleType>
    </xsd:element>
    <xsd:element name="Submitted_x0020_By" ma:index="12" nillable="true" ma:displayName="Submitted By" ma:list="UserInfo" ma:SharePointGroup="0" ma:internalName="Submitted_x0020_B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monTopic" ma:index="15" nillable="true" ma:displayName="Topic" ma:internalName="CommonTopic">
      <xsd:complexType>
        <xsd:complexContent>
          <xsd:extension base="dms:MultiChoice">
            <xsd:sequence>
              <xsd:element name="Value" maxOccurs="unbounded" minOccurs="0" nillable="true">
                <xsd:simpleType>
                  <xsd:restriction base="dms:Choice">
                    <xsd:enumeration value="Carbon Farming Initiative"/>
                    <xsd:enumeration value="Carbon Pricing Mechanism"/>
                    <xsd:enumeration value="National Greenhouse and Energy Reporting"/>
                    <xsd:enumeration value="Renewable Energy Target"/>
                    <xsd:enumeration value="Emissions Reduction Fund"/>
                    <xsd:enumeration value="NGER auditors"/>
                    <xsd:enumeration value="Media"/>
                    <xsd:enumeration value="Corporate"/>
                    <xsd:enumeration value="ANREU"/>
                    <xsd:enumeration value="EERS"/>
                    <xsd:enumeration value="REC Registry"/>
                    <xsd:enumeration value="Emissions Reduction Fund - mapping file"/>
                    <xsd:enumeration value="Reports"/>
                    <xsd:enumeration value="Guarantee of Origin"/>
                  </xsd:restriction>
                </xsd:simpleType>
              </xsd:element>
            </xsd:sequence>
          </xsd:extension>
        </xsd:complexContent>
      </xsd:complexType>
    </xsd:element>
    <xsd:element name="Type_x0020_of_x0020_document" ma:index="17" nillable="true" ma:displayName="Type of document" ma:default="general" ma:format="Dropdown" ma:indexed="true" ma:internalName="Type_x0020_of_x0020_document">
      <xsd:simpleType>
        <xsd:restriction base="dms:Choice">
          <xsd:enumeration value="general"/>
          <xsd:enumeration value="ERF project mapping file"/>
          <xsd:enumeration value="consulthub - CERT consult 1 submissions"/>
          <xsd:enumeration value="consulthub - CERT consult 2 submissions"/>
          <xsd:enumeration value="consulthub - CERT consult 3 submissions"/>
        </xsd:restriction>
      </xsd:simpleType>
    </xsd:element>
  </xsd:schema>
  <xsd:schema xmlns:xsd="http://www.w3.org/2001/XMLSchema" xmlns:xs="http://www.w3.org/2001/XMLSchema" xmlns:dms="http://schemas.microsoft.com/office/2006/documentManagement/types" xmlns:pc="http://schemas.microsoft.com/office/infopath/2007/PartnerControls" targetNamespace="28200a5b-dbf5-4d3e-b94c-0c7a404b124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ubmitted_x0020_By xmlns="32e2fb52-454c-4a55-9e7f-b565c4403fdc">
      <UserInfo>
        <DisplayName/>
        <AccountId xsi:nil="true"/>
        <AccountType/>
      </UserInfo>
    </Submitted_x0020_By>
    <CER_x0020_Content_x0020_Approval_x0020_Workflow_x0020_Comments xmlns="32e2fb52-454c-4a55-9e7f-b565c4403fdc" xsi:nil="true"/>
    <CERContentPublishingTaskJobNumber xmlns="32e2fb52-454c-4a55-9e7f-b565c4403fdc">PJ2629</CERContentPublishingTaskJobNumber>
    <Type_x0020_of_x0020_document xmlns="32e2fb52-454c-4a55-9e7f-b565c4403fdc">general</Type_x0020_of_x0020_document>
    <PublishingStartDate xmlns="http://schemas.microsoft.com/sharepoint/v3" xsi:nil="true"/>
    <Requires_x0020_Higher_x0020_Approval xmlns="32e2fb52-454c-4a55-9e7f-b565c4403fdc">false</Requires_x0020_Higher_x0020_Approval>
    <PublishingExpirationDate xmlns="http://schemas.microsoft.com/sharepoint/v3" xsi:nil="true"/>
    <CommonTopic xmlns="32e2fb52-454c-4a55-9e7f-b565c4403fdc">
      <Value>Reports</Value>
    </CommonTopic>
    <Date_x0020_Submitted xmlns="32e2fb52-454c-4a55-9e7f-b565c4403fd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p:Policy xmlns:p="office.server.policy" id="" local="true">
  <p:Name>Document</p:Name>
  <p:Description/>
  <p:Statement/>
  <p:PolicyItems>
    <p:PolicyItem featureId="Microsoft.Office.RecordsManagement.PolicyFeatures.PolicyAudit" staticId="0x0101006FEDFF5A17EBFF408172BFDB5CA07867|937198175" UniqueId="4978652a-571d-4abe-8789-326422c0f180">
      <p:Name>Auditing</p:Name>
      <p:Description>Audits user actions on documents and list items to the Audit Log.</p:Description>
      <p:CustomData>
        <Audit>
          <View/>
        </Audit>
      </p:CustomData>
    </p:PolicyItem>
  </p:PolicyItems>
</p:Policy>
</file>

<file path=customXml/itemProps1.xml><?xml version="1.0" encoding="utf-8"?>
<ds:datastoreItem xmlns:ds="http://schemas.openxmlformats.org/officeDocument/2006/customXml" ds:itemID="{28F49D1C-56EF-481C-AF59-7A279D86EA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e2fb52-454c-4a55-9e7f-b565c4403fdc"/>
    <ds:schemaRef ds:uri="28200a5b-dbf5-4d3e-b94c-0c7a404b12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1FB529-DFA8-491C-8C5B-383058959DAC}">
  <ds:schemaRefs>
    <ds:schemaRef ds:uri="http://schemas.microsoft.com/office/2006/metadata/properties"/>
    <ds:schemaRef ds:uri="http://schemas.microsoft.com/office/infopath/2007/PartnerControls"/>
    <ds:schemaRef ds:uri="32e2fb52-454c-4a55-9e7f-b565c4403fdc"/>
    <ds:schemaRef ds:uri="http://schemas.microsoft.com/sharepoint/v3"/>
  </ds:schemaRefs>
</ds:datastoreItem>
</file>

<file path=customXml/itemProps3.xml><?xml version="1.0" encoding="utf-8"?>
<ds:datastoreItem xmlns:ds="http://schemas.openxmlformats.org/officeDocument/2006/customXml" ds:itemID="{905EFBA0-60D4-4B46-B4F3-E8FF51A384B3}">
  <ds:schemaRefs>
    <ds:schemaRef ds:uri="http://schemas.microsoft.com/sharepoint/v3/contenttype/forms"/>
  </ds:schemaRefs>
</ds:datastoreItem>
</file>

<file path=customXml/itemProps4.xml><?xml version="1.0" encoding="utf-8"?>
<ds:datastoreItem xmlns:ds="http://schemas.openxmlformats.org/officeDocument/2006/customXml" ds:itemID="{BB4655A0-E185-41B6-8F77-D3B12B88D5D8}">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24</vt:i4>
      </vt:variant>
    </vt:vector>
  </HeadingPairs>
  <TitlesOfParts>
    <vt:vector size="24" baseType="lpstr">
      <vt:lpstr>Disclaimer</vt:lpstr>
      <vt:lpstr>Contents</vt:lpstr>
      <vt:lpstr>Version history</vt:lpstr>
      <vt:lpstr>Figure 1.1</vt:lpstr>
      <vt:lpstr>Figure 1.2</vt:lpstr>
      <vt:lpstr>Figure 1.3</vt:lpstr>
      <vt:lpstr>Figure 1.4</vt:lpstr>
      <vt:lpstr>Figure 1.5</vt:lpstr>
      <vt:lpstr>Figure 1.6</vt:lpstr>
      <vt:lpstr>Figure 1.7</vt:lpstr>
      <vt:lpstr>Figure 2.1</vt:lpstr>
      <vt:lpstr>Figure 2.2</vt:lpstr>
      <vt:lpstr>Figure 2.3</vt:lpstr>
      <vt:lpstr>Figure 2.4</vt:lpstr>
      <vt:lpstr>Figure 2.5</vt:lpstr>
      <vt:lpstr>Figure 2.6</vt:lpstr>
      <vt:lpstr>Figure 2.7</vt:lpstr>
      <vt:lpstr>Figure 3.1</vt:lpstr>
      <vt:lpstr>Figure 3.2</vt:lpstr>
      <vt:lpstr>Figure 3.3</vt:lpstr>
      <vt:lpstr>Figure 3.4</vt:lpstr>
      <vt:lpstr>Figure 3.5</vt:lpstr>
      <vt:lpstr>Figure 3.6</vt:lpstr>
      <vt:lpstr>Figure 3.7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QCMR data workbook - September Quarter 2023</dc:title>
  <dc:subject/>
  <dc:creator/>
  <cp:keywords/>
  <dc:description/>
  <cp:lastModifiedBy/>
  <cp:revision>1</cp:revision>
  <dcterms:created xsi:type="dcterms:W3CDTF">2023-11-29T23:00:47Z</dcterms:created>
  <dcterms:modified xsi:type="dcterms:W3CDTF">2024-03-18T01:08:21Z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0x0101006FEDFF5A17EBFF408172BFDB5CA07867</vt:lpwstr>
  </property>
</Properties>
</file>