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drawings/drawing6.xml" ContentType="application/vnd.openxmlformats-officedocument.drawing+xml"/>
  <Override PartName="/xl/tables/table8.xml" ContentType="application/vnd.openxmlformats-officedocument.spreadsheetml.table+xml"/>
  <Override PartName="/xl/drawings/drawing7.xml" ContentType="application/vnd.openxmlformats-officedocument.drawing+xml"/>
  <Override PartName="/xl/tables/table9.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10.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tables/table14.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15.xml" ContentType="application/vnd.openxmlformats-officedocument.spreadsheetml.table+xml"/>
  <Override PartName="/xl/drawings/drawing19.xml" ContentType="application/vnd.openxmlformats-officedocument.drawing+xml"/>
  <Override PartName="/xl/tables/table16.xml" ContentType="application/vnd.openxmlformats-officedocument.spreadsheetml.table+xml"/>
  <Override PartName="/xl/drawings/drawing20.xml" ContentType="application/vnd.openxmlformats-officedocument.drawing+xml"/>
  <Override PartName="/xl/tables/table17.xml" ContentType="application/vnd.openxmlformats-officedocument.spreadsheetml.table+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codeName="ThisWorkbook"/>
  <xr:revisionPtr revIDLastSave="0" documentId="8_{9CD39BA3-5F1C-4C50-B304-828B7E6AE1E5}" xr6:coauthVersionLast="47" xr6:coauthVersionMax="47" xr10:uidLastSave="{00000000-0000-0000-0000-000000000000}"/>
  <bookViews>
    <workbookView xWindow="-108" yWindow="-108" windowWidth="30936" windowHeight="16896" tabRatio="812" activeTab="1" xr2:uid="{00000000-000D-0000-FFFF-FFFF00000000}"/>
  </bookViews>
  <sheets>
    <sheet name="Disclaimer" sheetId="35" r:id="rId1"/>
    <sheet name="Contents" sheetId="22" r:id="rId2"/>
    <sheet name="Version history" sheetId="36" r:id="rId3"/>
    <sheet name="Figure 1.1" sheetId="14" r:id="rId4"/>
    <sheet name="Figure 1.2" sheetId="98" r:id="rId5"/>
    <sheet name="Figure 1.3" sheetId="60" r:id="rId6"/>
    <sheet name="Figure 1.4" sheetId="119" r:id="rId7"/>
    <sheet name="Figure 1.5" sheetId="28" r:id="rId8"/>
    <sheet name="Figure 1.6" sheetId="21" r:id="rId9"/>
    <sheet name="Figure 1.7" sheetId="62" r:id="rId10"/>
    <sheet name="Figure 1.8" sheetId="118" r:id="rId11"/>
    <sheet name="Figure 2.1" sheetId="83" r:id="rId12"/>
    <sheet name="Figure 2.2" sheetId="110" r:id="rId13"/>
    <sheet name="Figure 2.3" sheetId="29" r:id="rId14"/>
    <sheet name="Figure 2.4" sheetId="106" r:id="rId15"/>
    <sheet name="Figure 2.5" sheetId="1" r:id="rId16"/>
    <sheet name="Figure 2.6" sheetId="10" r:id="rId17"/>
    <sheet name="Figure 2.7" sheetId="126" r:id="rId18"/>
    <sheet name="Figure 3.1" sheetId="101" r:id="rId19"/>
    <sheet name="Figure 3.2" sheetId="128" r:id="rId20"/>
    <sheet name="Figure 3.3" sheetId="125" r:id="rId21"/>
    <sheet name="Figure 3.4" sheetId="103" r:id="rId22"/>
    <sheet name="Figure 3.5" sheetId="81" r:id="rId23"/>
    <sheet name="Figure 3.6" sheetId="64" r:id="rId24"/>
    <sheet name="Figure 3.7" sheetId="3" r:id="rId25"/>
    <sheet name="Table 3.1" sheetId="127" r:id="rId26"/>
  </sheets>
  <definedNames>
    <definedName name="_xlnm._FilterDatabase" localSheetId="6" hidden="1">'Figure 1.4'!$A$3:$J$18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03" l="1"/>
  <c r="E28" i="103"/>
  <c r="E27" i="103"/>
  <c r="E26" i="103"/>
  <c r="E25" i="103"/>
  <c r="E24" i="103"/>
  <c r="E23" i="103"/>
  <c r="E22" i="103"/>
  <c r="E21" i="103"/>
  <c r="E20" i="103"/>
  <c r="E19" i="103"/>
  <c r="E18" i="103"/>
  <c r="E17" i="103"/>
  <c r="E16" i="103"/>
  <c r="E15" i="103"/>
  <c r="E14" i="103"/>
  <c r="E13" i="103"/>
  <c r="E12" i="103"/>
  <c r="E11" i="103"/>
  <c r="E10" i="103"/>
  <c r="E9" i="103"/>
  <c r="E8" i="103"/>
  <c r="E7" i="103"/>
  <c r="E6" i="103"/>
  <c r="E5" i="103"/>
  <c r="E4" i="103"/>
  <c r="E40" i="21"/>
  <c r="E28" i="21"/>
  <c r="E16" i="21"/>
  <c r="E4" i="21"/>
  <c r="E40" i="81" l="1"/>
  <c r="I20" i="10" l="1"/>
  <c r="M21" i="62" l="1"/>
  <c r="N20" i="62" s="1"/>
  <c r="K20" i="60" l="1"/>
  <c r="J16" i="119" l="1"/>
  <c r="J20" i="119"/>
  <c r="N4" i="62" l="1"/>
  <c r="N16" i="62"/>
  <c r="N12" i="62"/>
  <c r="N8" i="62"/>
  <c r="K12" i="60" l="1"/>
  <c r="K8" i="60"/>
  <c r="K4" i="60"/>
  <c r="K16" i="60"/>
  <c r="J12" i="119"/>
  <c r="J8" i="119"/>
  <c r="J4" i="119"/>
</calcChain>
</file>

<file path=xl/sharedStrings.xml><?xml version="1.0" encoding="utf-8"?>
<sst xmlns="http://schemas.openxmlformats.org/spreadsheetml/2006/main" count="727" uniqueCount="264">
  <si>
    <t>A description/explanation of all acronyms can be found in the Clean Energy Regulator Glossary.</t>
  </si>
  <si>
    <t xml:space="preserve">This workbook contains the following figures and corresponding data: </t>
  </si>
  <si>
    <t>Figure no.</t>
  </si>
  <si>
    <t>Figure title</t>
  </si>
  <si>
    <t>Time period</t>
  </si>
  <si>
    <t>Chapter 1. Australian carbon credit units (ACCUs)</t>
  </si>
  <si>
    <t>Figure 1.1</t>
  </si>
  <si>
    <t xml:space="preserve">Figure 1.2 </t>
  </si>
  <si>
    <t>Figure 1.3</t>
  </si>
  <si>
    <t>Figure 1.4</t>
  </si>
  <si>
    <t>Figure 1.5</t>
  </si>
  <si>
    <t>Figure 1.6</t>
  </si>
  <si>
    <t>Figure 2.1</t>
  </si>
  <si>
    <t>Figure 2.2</t>
  </si>
  <si>
    <t>Figure 2.3</t>
  </si>
  <si>
    <t>Figure 2.4</t>
  </si>
  <si>
    <t>Figure 2.5</t>
  </si>
  <si>
    <t>Small-scale solar PV installations, installed capacity, and average system size</t>
  </si>
  <si>
    <t>Figure 3.1</t>
  </si>
  <si>
    <t>Version history</t>
  </si>
  <si>
    <t>Version</t>
  </si>
  <si>
    <t>Date</t>
  </si>
  <si>
    <t>Changes</t>
  </si>
  <si>
    <t>Initial release</t>
  </si>
  <si>
    <t>Back to contents</t>
  </si>
  <si>
    <t>Year</t>
  </si>
  <si>
    <t>Agriculture</t>
  </si>
  <si>
    <t>Transport</t>
  </si>
  <si>
    <t>Vegetation</t>
  </si>
  <si>
    <t>Waste</t>
  </si>
  <si>
    <t>Total</t>
  </si>
  <si>
    <t>Month</t>
  </si>
  <si>
    <t>Number of transactions</t>
  </si>
  <si>
    <t>ACCUs transacted</t>
  </si>
  <si>
    <t>Annual total ACCUs transacted</t>
  </si>
  <si>
    <t>Jan</t>
  </si>
  <si>
    <t>Feb</t>
  </si>
  <si>
    <t>Mar</t>
  </si>
  <si>
    <t>Apr</t>
  </si>
  <si>
    <t>May</t>
  </si>
  <si>
    <t>Jun</t>
  </si>
  <si>
    <t>Jul</t>
  </si>
  <si>
    <t>Aug</t>
  </si>
  <si>
    <t>Sep</t>
  </si>
  <si>
    <t>Oct</t>
  </si>
  <si>
    <t>Nov</t>
  </si>
  <si>
    <t>Dec</t>
  </si>
  <si>
    <t>Quarter</t>
  </si>
  <si>
    <t>Voluntary</t>
  </si>
  <si>
    <t>Local, State and Territory</t>
  </si>
  <si>
    <t>Compliance</t>
  </si>
  <si>
    <t>Other</t>
  </si>
  <si>
    <t>Q1</t>
  </si>
  <si>
    <t>Q2</t>
  </si>
  <si>
    <t>Q3</t>
  </si>
  <si>
    <t>Q4</t>
  </si>
  <si>
    <t>Covered activities</t>
  </si>
  <si>
    <t>Voluntary demand</t>
  </si>
  <si>
    <t>Cancellations made against voluntary certification programs such as Climate Active, and any sort of organisational emissions or energy targets.</t>
  </si>
  <si>
    <t>Cancellations on behalf of local, state and territory governments, for example to offset emissions from state fleets or meet emissions reduction targets.</t>
  </si>
  <si>
    <t>Compliance demand</t>
  </si>
  <si>
    <t>Other demand</t>
  </si>
  <si>
    <t>All activity not covered in the previous categories, primarily due to lack of information available. This grouping has declined substantially as part of these new classifications.</t>
  </si>
  <si>
    <t>This classification system is uniform across ACCU and LGC cancellations.</t>
  </si>
  <si>
    <t>Annual total</t>
  </si>
  <si>
    <t>See figure 1.5 for additional details on the new classification system.</t>
  </si>
  <si>
    <t>Project proponent holdings 
(millions of ACCUs)</t>
  </si>
  <si>
    <t>Business and Government enterprise holdings (millions of ACCUs)</t>
  </si>
  <si>
    <t>Intermediary holdings 
(millions of ACCUs)</t>
  </si>
  <si>
    <t>Category</t>
  </si>
  <si>
    <t>Project proponent</t>
  </si>
  <si>
    <t>Intermediary</t>
  </si>
  <si>
    <t>Definition</t>
  </si>
  <si>
    <t>Balance at end of quarter 
(millions of ACCUs)</t>
  </si>
  <si>
    <t>Final investment decision capacity (MW)</t>
  </si>
  <si>
    <t>Four quarter rolling average (MW)</t>
  </si>
  <si>
    <t>Annual total capacity (MW)</t>
  </si>
  <si>
    <t>Agriculture - soil carbon</t>
  </si>
  <si>
    <t>Agriculture - other</t>
  </si>
  <si>
    <t>Facilities</t>
  </si>
  <si>
    <t>STCs transacted</t>
  </si>
  <si>
    <t>Annual total STCs transacted</t>
  </si>
  <si>
    <t>Wind</t>
  </si>
  <si>
    <t>Solar PV</t>
  </si>
  <si>
    <t>Biomass</t>
  </si>
  <si>
    <t>Hydro</t>
  </si>
  <si>
    <t>Waste Coal Mine Gas</t>
  </si>
  <si>
    <t>Installations</t>
  </si>
  <si>
    <t>Installed capacity (MW)</t>
  </si>
  <si>
    <t>Average system size (kW)</t>
  </si>
  <si>
    <t>Annual total installations</t>
  </si>
  <si>
    <t>Week</t>
  </si>
  <si>
    <t>STC supply*</t>
  </si>
  <si>
    <t>ACT</t>
  </si>
  <si>
    <t>NSW</t>
  </si>
  <si>
    <t>NT</t>
  </si>
  <si>
    <t>QLD</t>
  </si>
  <si>
    <t>SA</t>
  </si>
  <si>
    <t>TAS</t>
  </si>
  <si>
    <t>VIC</t>
  </si>
  <si>
    <t>WA</t>
  </si>
  <si>
    <t>Final investment decision (LHS)</t>
  </si>
  <si>
    <t>NEM wind price + LGC price (RHS)</t>
  </si>
  <si>
    <t>NEM utility solar PV price + LGC price (RHS)</t>
  </si>
  <si>
    <t>Chapter 2. Large-scale generation certificates (LGCs)</t>
  </si>
  <si>
    <t>Figure 3.2</t>
  </si>
  <si>
    <t>Figure 3.3</t>
  </si>
  <si>
    <t>STC reported spot and Clearing House prices</t>
  </si>
  <si>
    <t>Classification</t>
  </si>
  <si>
    <t>The small print</t>
  </si>
  <si>
    <r>
      <rPr>
        <b/>
        <sz val="11"/>
        <color theme="1"/>
        <rFont val="Calibri"/>
        <family val="2"/>
        <scheme val="minor"/>
      </rPr>
      <t xml:space="preserve">The small print </t>
    </r>
    <r>
      <rPr>
        <sz val="11"/>
        <color theme="1"/>
        <rFont val="Calibri"/>
        <family val="2"/>
        <scheme val="minor"/>
      </rPr>
      <t xml:space="preserve">
Spot trade data is compiled from trades reported by Jarden and CORE markets, and may not be comprehensive.</t>
    </r>
  </si>
  <si>
    <t>Cancellations by private organisations and corporations for compliance or obligations against municipal, local, state and territory government laws, approvals, or contracts. For example, to meet Environmental Protection Agency requirements.</t>
  </si>
  <si>
    <t xml:space="preserve">Local, state and territory government demand </t>
  </si>
  <si>
    <r>
      <rPr>
        <b/>
        <sz val="11"/>
        <color theme="1"/>
        <rFont val="Calibri"/>
        <family val="2"/>
        <scheme val="minor"/>
      </rPr>
      <t>About Figure 1.5</t>
    </r>
    <r>
      <rPr>
        <sz val="11"/>
        <color theme="1"/>
        <rFont val="Calibri"/>
        <family val="2"/>
        <scheme val="minor"/>
      </rPr>
      <t xml:space="preserve">
This graph shows ACCU cancellations broken out by demand source.</t>
    </r>
  </si>
  <si>
    <r>
      <t xml:space="preserve">The small print
</t>
    </r>
    <r>
      <rPr>
        <sz val="11"/>
        <color theme="1"/>
        <rFont val="Calibri"/>
        <family val="2"/>
        <scheme val="minor"/>
      </rPr>
      <t>Pricing data is compiled from trades reported by CORE markets, and may not be comprehensive.</t>
    </r>
  </si>
  <si>
    <r>
      <rPr>
        <b/>
        <sz val="11"/>
        <color theme="1"/>
        <rFont val="Calibri"/>
        <family val="2"/>
        <scheme val="minor"/>
      </rPr>
      <t xml:space="preserve">The small print 
</t>
    </r>
    <r>
      <rPr>
        <sz val="11"/>
        <color theme="1"/>
        <rFont val="Calibri"/>
        <family val="2"/>
        <scheme val="minor"/>
      </rPr>
      <t>Waste Coal Mine Gas is no longer eligible to create LGCs as of 2021. Any 2021 validations reflect LGCs that were created prior to 2021.</t>
    </r>
  </si>
  <si>
    <t>Weekly STC supply</t>
  </si>
  <si>
    <t>Required weekly supply for STP</t>
  </si>
  <si>
    <r>
      <rPr>
        <b/>
        <sz val="11"/>
        <color theme="1"/>
        <rFont val="Calibri"/>
        <family val="2"/>
        <scheme val="minor"/>
      </rPr>
      <t xml:space="preserve">The small print </t>
    </r>
    <r>
      <rPr>
        <sz val="11"/>
        <color theme="1"/>
        <rFont val="Calibri"/>
        <family val="2"/>
        <scheme val="minor"/>
      </rPr>
      <t xml:space="preserve">
Spot trade data is compiled from trades reported by Jarden and CORE markets, and may not be comprehensive.
Data as at 3 August 2023.</t>
    </r>
  </si>
  <si>
    <r>
      <t xml:space="preserve">The small print
</t>
    </r>
    <r>
      <rPr>
        <sz val="11"/>
        <color theme="1"/>
        <rFont val="Calibri"/>
        <family val="2"/>
        <scheme val="minor"/>
      </rPr>
      <t>Generation and emissions intensity data sourced from OpenNEM on 3 August 2023. A small portion of renewable generation including biomass, is not shown.</t>
    </r>
  </si>
  <si>
    <t>Metric</t>
  </si>
  <si>
    <t>New installation</t>
  </si>
  <si>
    <t>Addition</t>
  </si>
  <si>
    <t>Extension</t>
  </si>
  <si>
    <t>Replacement</t>
  </si>
  <si>
    <t>Additional information on eligible installation types is available on our website.</t>
  </si>
  <si>
    <t>Period</t>
  </si>
  <si>
    <t>H1 2023</t>
  </si>
  <si>
    <t>H2 2022</t>
  </si>
  <si>
    <t>H1 2022</t>
  </si>
  <si>
    <t>&lt;10</t>
  </si>
  <si>
    <t>0-5 kW</t>
  </si>
  <si>
    <t>5-10 kW</t>
  </si>
  <si>
    <t>10-15 kW</t>
  </si>
  <si>
    <t>15-20 kW</t>
  </si>
  <si>
    <t>20-50 kW</t>
  </si>
  <si>
    <t>50-100 kW</t>
  </si>
  <si>
    <t>Safeguard</t>
  </si>
  <si>
    <t xml:space="preserve">The small print </t>
  </si>
  <si>
    <t>Account holder’s primary operation is to facilitate trading of units between the supply and demand sides of the market. This also includes accounts who have accumulated ACCUs through the secondary market without known scheme obligations, offset use, or carbon trading/offset services.</t>
  </si>
  <si>
    <t>Number of accounts</t>
  </si>
  <si>
    <t>Accounts with nil volume at the end of the quarter are excluded. 
Totals may not sum due to rounding.</t>
  </si>
  <si>
    <t>Total holdings
(millions of ACCUs)</t>
  </si>
  <si>
    <t>Figure 1.4 Non-Commonwealth Australian carbon credit unit (ACCU) cancellations by method type, Q1 2019 to Q2 2023</t>
  </si>
  <si>
    <t>Figure 1.7 Registered projects by method type, Q1 2019 to Q2 2023</t>
  </si>
  <si>
    <r>
      <rPr>
        <b/>
        <sz val="11"/>
        <color theme="1"/>
        <rFont val="Calibri"/>
        <family val="2"/>
        <scheme val="minor"/>
      </rPr>
      <t>About Figure 2.1</t>
    </r>
    <r>
      <rPr>
        <sz val="11"/>
        <color theme="1"/>
        <rFont val="Calibri"/>
        <family val="2"/>
        <scheme val="minor"/>
      </rPr>
      <t xml:space="preserve">
This graph shows the capacity of large-scale renewable energy to reach a final investment decision each quarter from 2016 to 2023. </t>
    </r>
  </si>
  <si>
    <t>Figure 3.6 Small-scale technology certificate (STC) supply by quarter, Q1 2019 to Q2 2023</t>
  </si>
  <si>
    <r>
      <rPr>
        <b/>
        <sz val="11"/>
        <color theme="1"/>
        <rFont val="Calibri"/>
        <family val="2"/>
        <scheme val="minor"/>
      </rPr>
      <t>About Figure 3.6</t>
    </r>
    <r>
      <rPr>
        <sz val="11"/>
        <color theme="1"/>
        <rFont val="Calibri"/>
        <family val="2"/>
        <scheme val="minor"/>
      </rPr>
      <t xml:space="preserve">
This graph shows small-scale technology certificate (STC) supply each quarter from 2019 to 2023. </t>
    </r>
  </si>
  <si>
    <r>
      <rPr>
        <b/>
        <sz val="11"/>
        <color theme="1"/>
        <rFont val="Calibri"/>
        <family val="2"/>
        <scheme val="minor"/>
      </rPr>
      <t xml:space="preserve">The small print
</t>
    </r>
    <r>
      <rPr>
        <sz val="11"/>
        <color theme="1"/>
        <rFont val="Calibri"/>
        <family val="2"/>
        <scheme val="minor"/>
      </rPr>
      <t xml:space="preserve">STC supply is STC validations. </t>
    </r>
  </si>
  <si>
    <t>Table 3.1 Small-scale solar PV installs and proportion with reported battery storage, by system install type and state, H1 2022 to H1 2023</t>
  </si>
  <si>
    <t>Small-scale solar PV installations</t>
  </si>
  <si>
    <t>Proportion of systems installed with battery storage</t>
  </si>
  <si>
    <r>
      <rPr>
        <b/>
        <sz val="11"/>
        <color theme="1"/>
        <rFont val="Calibri"/>
        <family val="2"/>
        <scheme val="minor"/>
      </rPr>
      <t>About Figure 3.5</t>
    </r>
    <r>
      <rPr>
        <sz val="11"/>
        <color theme="1"/>
        <rFont val="Calibri"/>
        <family val="2"/>
        <scheme val="minor"/>
      </rPr>
      <t xml:space="preserve">
This graph shows the volume of STCs transacted and the number of transactions excluding STC Clearing House transactions. </t>
    </r>
  </si>
  <si>
    <t>Weekly STC supply as a proportion of required supply</t>
  </si>
  <si>
    <r>
      <rPr>
        <b/>
        <sz val="11"/>
        <color theme="1"/>
        <rFont val="Calibri"/>
        <family val="2"/>
        <scheme val="minor"/>
      </rPr>
      <t xml:space="preserve">The small print
</t>
    </r>
    <r>
      <rPr>
        <sz val="11"/>
        <color theme="1"/>
        <rFont val="Calibri"/>
        <family val="2"/>
        <scheme val="minor"/>
      </rPr>
      <t>STC supply refers to the number of STCs that have passed validation. STP requirement refers to the number of STCs required to be created to meet the annual STP liability (34,400,000). Some weeks are spread across multiple months, the month label refers to the last month in a week. The weekly data will not sum to the quarterly total.</t>
    </r>
  </si>
  <si>
    <r>
      <rPr>
        <b/>
        <sz val="11"/>
        <color theme="1"/>
        <rFont val="Calibri"/>
        <family val="2"/>
        <scheme val="minor"/>
      </rPr>
      <t>About Figure 3.7</t>
    </r>
    <r>
      <rPr>
        <sz val="11"/>
        <color theme="1"/>
        <rFont val="Calibri"/>
        <family val="2"/>
        <scheme val="minor"/>
      </rPr>
      <t xml:space="preserve">
This graph shows the STC spot price and STC Clearing House price over time. </t>
    </r>
  </si>
  <si>
    <r>
      <t xml:space="preserve">The small print
</t>
    </r>
    <r>
      <rPr>
        <sz val="11"/>
        <color theme="1"/>
        <rFont val="Calibri"/>
        <family val="2"/>
        <scheme val="minor"/>
      </rPr>
      <t xml:space="preserve">Data as at 30 June 2023. A 12 month creation period for registered persons to create small-scale technology certificates applies under the Renewable Energy (Electricity) Regulations (2001). Data is subject to change. </t>
    </r>
  </si>
  <si>
    <r>
      <t xml:space="preserve">About Figure 3.2
</t>
    </r>
    <r>
      <rPr>
        <sz val="11"/>
        <color theme="1"/>
        <rFont val="Calibri"/>
        <family val="2"/>
        <scheme val="minor"/>
      </rPr>
      <t xml:space="preserve">This graph shows the proportion of small-scale solar PV systems installed each quarter under the Small-scale renewable energy scheme by capacity band. </t>
    </r>
    <r>
      <rPr>
        <b/>
        <sz val="11"/>
        <color theme="1"/>
        <rFont val="Calibri"/>
        <family val="2"/>
        <scheme val="minor"/>
      </rPr>
      <t xml:space="preserve">
</t>
    </r>
  </si>
  <si>
    <r>
      <rPr>
        <b/>
        <sz val="11"/>
        <color theme="1"/>
        <rFont val="Calibri"/>
        <family val="2"/>
        <scheme val="minor"/>
      </rPr>
      <t>About Figure 3.4</t>
    </r>
    <r>
      <rPr>
        <sz val="11"/>
        <color theme="1"/>
        <rFont val="Calibri"/>
        <family val="2"/>
        <scheme val="minor"/>
      </rPr>
      <t xml:space="preserve">
This graph shows how small-scale technology certificate (STC) supply is tracking against the required amount to meet the 2023 small-scale technology percentage (STP). It also shows the cumulative supply deficit or surplus as a proportion of cumulative required supply. </t>
    </r>
  </si>
  <si>
    <t>Figure 3.2 Small-scale solar PV installed capacity by system size band, Q1 2019 to Q2 2023</t>
  </si>
  <si>
    <r>
      <t xml:space="preserve">The small print
</t>
    </r>
    <r>
      <rPr>
        <sz val="11"/>
        <color theme="1"/>
        <rFont val="Calibri"/>
        <family val="2"/>
        <scheme val="minor"/>
      </rPr>
      <t xml:space="preserve">Small-scale solar PV installations are the total number of grid-connected small-scale PV installs for a given state and install type.
Proportion refers to the proportion of small-scale generation unit system installs reported with battery storage for a given state and install type. 
Where cell values are less than 10 data have been modified due to privacy considerations. 
Data is as reported to the CER as at 4 August 2023. A 12 month creation period for registered persons to create small-scale technology certificates applies under the Renewable Energy (Electricity) Regulations (2001). Data is subject to change. 
Battery installations are reported on a voluntary basis as part of SRES system registration, and may not be representative or complete.
</t>
    </r>
    <r>
      <rPr>
        <b/>
        <sz val="11"/>
        <color theme="1"/>
        <rFont val="Calibri"/>
        <family val="2"/>
        <scheme val="minor"/>
      </rPr>
      <t xml:space="preserve">System type definitions
</t>
    </r>
    <r>
      <rPr>
        <sz val="11"/>
        <color theme="1"/>
        <rFont val="Calibri"/>
        <family val="2"/>
        <scheme val="minor"/>
      </rPr>
      <t>New installation identifies the first system installed at an address.
Addition identifies a new separate system installed at an address with an existing installation.
Extension identifies components (such as solar panels) added to an existing system.
Replacement identifies a new system installed at an address with an existing installation where all components of the previous system were removed or decommissioned.</t>
    </r>
  </si>
  <si>
    <t>Figure 1.1 Australian carbon credit unit (ACCU) holdings by market participation, Q1 2019 to Q2 2023</t>
  </si>
  <si>
    <t>Australian carbon credit unit (ACCU) holdings by market participation</t>
  </si>
  <si>
    <t>Q1 2019 to Q2 2023</t>
  </si>
  <si>
    <r>
      <rPr>
        <b/>
        <sz val="11"/>
        <color theme="1"/>
        <rFont val="Calibri"/>
        <family val="2"/>
        <scheme val="minor"/>
      </rPr>
      <t>About Figure 1.2</t>
    </r>
    <r>
      <rPr>
        <sz val="11"/>
        <color theme="1"/>
        <rFont val="Calibri"/>
        <family val="2"/>
        <scheme val="minor"/>
      </rPr>
      <t xml:space="preserve">
This graph shows the volume weighted average of ACCU generic spot price. The generic spot price refers to the price of ACCU spot trades with an unspecified method. </t>
    </r>
  </si>
  <si>
    <t>July 2022 to July 2023</t>
  </si>
  <si>
    <t>Non-Commonwealth Australian carbon credit unit (ACCU) cancellations by method type</t>
  </si>
  <si>
    <t>Figure 1.7</t>
  </si>
  <si>
    <t>Registered projects by method type</t>
  </si>
  <si>
    <t>Final investment decision (FID) for large-scale renewable generation</t>
  </si>
  <si>
    <t>Q1 2016 to Q2 2023</t>
  </si>
  <si>
    <t>Figure 1.8 Reported Australian carbon credit unit (ACCU) spot trades by method type, January 2021 to June 2023</t>
  </si>
  <si>
    <r>
      <rPr>
        <b/>
        <sz val="11"/>
        <color theme="1"/>
        <rFont val="Calibri"/>
        <family val="2"/>
        <scheme val="minor"/>
      </rPr>
      <t>About Figure 1.8</t>
    </r>
    <r>
      <rPr>
        <sz val="11"/>
        <color theme="1"/>
        <rFont val="Calibri"/>
        <family val="2"/>
        <scheme val="minor"/>
      </rPr>
      <t xml:space="preserve">
This graph shows reported ACCU spot trades by method type.</t>
    </r>
  </si>
  <si>
    <r>
      <rPr>
        <b/>
        <sz val="11"/>
        <color theme="1"/>
        <rFont val="Calibri"/>
        <family val="2"/>
        <scheme val="minor"/>
      </rPr>
      <t>About Figure 1.6</t>
    </r>
    <r>
      <rPr>
        <sz val="11"/>
        <color theme="1"/>
        <rFont val="Calibri"/>
        <family val="2"/>
        <scheme val="minor"/>
      </rPr>
      <t xml:space="preserve">
This graph shows the volume of ACCUs transacted on the secondary market.</t>
    </r>
  </si>
  <si>
    <t>Reported Australian carbon credit unit (ACCU) spot trades by method type</t>
  </si>
  <si>
    <t>January 2021 to June 2023</t>
  </si>
  <si>
    <t>Figure 1.8</t>
  </si>
  <si>
    <t>Figure 2.2 Renewables generation share in the National Electricity Market (NEM), 2011 to 2023</t>
  </si>
  <si>
    <t>Renewables generation share in the National Electricity Market (NEM)</t>
  </si>
  <si>
    <t>2011 to 2023</t>
  </si>
  <si>
    <r>
      <rPr>
        <b/>
        <sz val="11"/>
        <color theme="1"/>
        <rFont val="Calibri"/>
        <family val="2"/>
        <scheme val="minor"/>
      </rPr>
      <t>About Figure 2.3</t>
    </r>
    <r>
      <rPr>
        <sz val="11"/>
        <color theme="1"/>
        <rFont val="Calibri"/>
        <family val="2"/>
        <scheme val="minor"/>
      </rPr>
      <t xml:space="preserve">
This graph shows large-scale generation certificate (LGC) cancellations by demand source from 2019 to 2023. Annual demand from corporates and local, state and territory governments has been increasing over time. </t>
    </r>
  </si>
  <si>
    <t>Figure 2.3 Non-Renewable Energy Target large-scale generation certificate (LGC) cancellations by demand source, Q1 2019 to Q2 2023</t>
  </si>
  <si>
    <t>Non-Renewable Energy Target large-scale generation certificate (LGC) cancellations by demand source</t>
  </si>
  <si>
    <t>Figure 2.4 Large-scale generation certificate (LGC) reported spot and forward prices, July 2022 to July 2023</t>
  </si>
  <si>
    <r>
      <rPr>
        <b/>
        <sz val="11"/>
        <color theme="1"/>
        <rFont val="Calibri"/>
        <family val="2"/>
        <scheme val="minor"/>
      </rPr>
      <t>About Figure 2.4</t>
    </r>
    <r>
      <rPr>
        <sz val="11"/>
        <color theme="1"/>
        <rFont val="Calibri"/>
        <family val="2"/>
        <scheme val="minor"/>
      </rPr>
      <t xml:space="preserve">
This graph shows the LGC spot and forward prices over the last 12 months. </t>
    </r>
  </si>
  <si>
    <t>Large-scale generation certificate (LGC) reported spot and forward prices</t>
  </si>
  <si>
    <t>Large-scale generation certificate (LGC) spot price</t>
  </si>
  <si>
    <t>Final investment decision and potential revenue per megawatt hour (MWh) for utility solar and wind</t>
  </si>
  <si>
    <t>2016 to 2022</t>
  </si>
  <si>
    <t>Figure 2.6</t>
  </si>
  <si>
    <t>Figure 2.7</t>
  </si>
  <si>
    <t>Figure 2.6 Large-scale generation certificates (LGCs) validated by technology type, Q1 2019 to Q2 2023</t>
  </si>
  <si>
    <t>Figure 2.7 Final investment decision and potential revenue per megawatt hour (MWh) for utility solar and wind, 2016 to 2022</t>
  </si>
  <si>
    <r>
      <rPr>
        <b/>
        <sz val="11"/>
        <color theme="1"/>
        <rFont val="Calibri"/>
        <family val="2"/>
        <scheme val="minor"/>
      </rPr>
      <t>About Figure 2.7</t>
    </r>
    <r>
      <rPr>
        <sz val="11"/>
        <color theme="1"/>
        <rFont val="Calibri"/>
        <family val="2"/>
        <scheme val="minor"/>
      </rPr>
      <t xml:space="preserve">
This graph shows the combined large-scale generation certificates (LGC) spot and National Electricity Market (NEM) wholesale price for large-scale wind and solar PV generation.</t>
    </r>
  </si>
  <si>
    <r>
      <rPr>
        <b/>
        <sz val="11"/>
        <color theme="1"/>
        <rFont val="Calibri"/>
        <family val="2"/>
        <scheme val="minor"/>
      </rPr>
      <t>About Figure 2.6</t>
    </r>
    <r>
      <rPr>
        <sz val="11"/>
        <color theme="1"/>
        <rFont val="Calibri"/>
        <family val="2"/>
        <scheme val="minor"/>
      </rPr>
      <t xml:space="preserve">
This graph shows the number of LGCs validated by technology type for each quarter.</t>
    </r>
  </si>
  <si>
    <t>Large-scale generation certificates (LGCs) validated by technology type</t>
  </si>
  <si>
    <t>Small-scale solar PV installed capacity by system size band</t>
  </si>
  <si>
    <t>Figure 3.4</t>
  </si>
  <si>
    <t>Figure 3.5</t>
  </si>
  <si>
    <t>Figure 3.6</t>
  </si>
  <si>
    <t>Figure 3.7</t>
  </si>
  <si>
    <t>January to June 2023</t>
  </si>
  <si>
    <t>Small-scale technology certificate (STC) market transactions</t>
  </si>
  <si>
    <t>Small-scale technology certificate (STC) supply by quarter</t>
  </si>
  <si>
    <t>Small-scale solar PV installs and proportion with reported battery storage, by system install type and state</t>
  </si>
  <si>
    <t>H1 2022 to H1 2023</t>
  </si>
  <si>
    <t>Table 3.1</t>
  </si>
  <si>
    <t>Chapter 3. Small-scale technology certificates (STCs)</t>
  </si>
  <si>
    <t>Safeguard
(millions of ACCUs)</t>
  </si>
  <si>
    <t>Figure 2.5 Large-scale generation certificate (LGC) spot price, January 2015 to June 2023</t>
  </si>
  <si>
    <t>Savanna fire management</t>
  </si>
  <si>
    <t>Energy efficiency</t>
  </si>
  <si>
    <t>Industrial fugitives</t>
  </si>
  <si>
    <t>Figure 1.2 Generic Australian carbon credit unit (ACCU) reported spot price, July 2022 to July 2023</t>
  </si>
  <si>
    <t>Generic Australian carbon credit unit (ACCU) reported spot price</t>
  </si>
  <si>
    <t>Figure 1.6 Australian carbon credit unit (ACCU) market transactions, January 2020 to June 2023</t>
  </si>
  <si>
    <t>Carbon capture</t>
  </si>
  <si>
    <t>January 2015 to June 2023</t>
  </si>
  <si>
    <t>An account holder is connected to one or more ACCU Scheme projects. The connection to projects has been determined based on the available project information. Entities may have linkages to projects that have not been disclosed to the Clean Energy Regulator.</t>
  </si>
  <si>
    <t>Business and government enterprise</t>
  </si>
  <si>
    <r>
      <rPr>
        <b/>
        <sz val="11"/>
        <color theme="1"/>
        <rFont val="Calibri"/>
        <family val="2"/>
        <scheme val="minor"/>
      </rPr>
      <t>About Figure 1.1</t>
    </r>
    <r>
      <rPr>
        <sz val="11"/>
        <color theme="1"/>
        <rFont val="Calibri"/>
        <family val="2"/>
        <scheme val="minor"/>
      </rPr>
      <t xml:space="preserve">
This graph shows holdings of ACCUs in Australian National Registry of Emissions Units (ANREU) accounts by different holder categories.</t>
    </r>
  </si>
  <si>
    <t>Figure 3.7 Small-scale technology certificate (STC) reported spot and Clearing House prices, January 2018 to June 2023</t>
  </si>
  <si>
    <r>
      <rPr>
        <b/>
        <sz val="11"/>
        <color rgb="FF000000"/>
        <rFont val="Calibri"/>
        <scheme val="minor"/>
      </rPr>
      <t xml:space="preserve">The small print 
</t>
    </r>
    <r>
      <rPr>
        <sz val="11"/>
        <color rgb="FF000000"/>
        <rFont val="Calibri"/>
        <scheme val="minor"/>
      </rPr>
      <t xml:space="preserve">ACCU market transactions refer to the transfer of ACCUs between accounts belonging to separate entities or corporate groups and does not include issuances, delivery to the Commonwealth for ACCU Scheme contracts, and surrenders or cancellations of ACCUs. Transactions involving the transfer of ACCUs between project proponents, between project proponents and project developers, and between accounts belonging to the same company and/or subsidiaries are excluded. 
The CER publishes quarterly estimates of transfer activity in the Australian National Registry of Emissions Units (ANREU) associated with the secondary market to provide transparency on liquidity and activity to participants. This estimate is based on known connections between participants, may not be comprehensive and is subject to change. </t>
    </r>
  </si>
  <si>
    <r>
      <rPr>
        <b/>
        <sz val="11"/>
        <color rgb="FF000000"/>
        <rFont val="Calibri"/>
        <scheme val="minor"/>
      </rPr>
      <t xml:space="preserve">About Figure 2.2
</t>
    </r>
    <r>
      <rPr>
        <sz val="11"/>
        <color rgb="FF000000"/>
        <rFont val="Calibri"/>
        <scheme val="minor"/>
      </rPr>
      <t xml:space="preserve">This graph shows the share of generation contributed by renewables and the emissions intensity of the National Electricity Market (NEM). The NEM operates in New South Wales, the Australian Capital Territory, Queensland, South Australia, Victoria and Tasmania. It does not include Western Australia or the Northern Territory. </t>
    </r>
  </si>
  <si>
    <r>
      <rPr>
        <b/>
        <sz val="11"/>
        <color rgb="FF000000"/>
        <rFont val="Calibri"/>
        <scheme val="minor"/>
      </rPr>
      <t xml:space="preserve">The small print
</t>
    </r>
    <r>
      <rPr>
        <sz val="11"/>
        <color rgb="FF000000"/>
        <rFont val="Calibri"/>
        <scheme val="minor"/>
      </rPr>
      <t>National Electricity Market (NEM) data sourced from OpenNEM. LGC spot price sourced from TFS Green. Final investment decision data sourced through open source monitoring on announcements and by cross checking with independent industry analysts and directly with project developers.</t>
    </r>
  </si>
  <si>
    <t>Figure 1.3 Australian carbon credit units (ACCUs) issued by method type, Q1 2019 to Q2 2023</t>
  </si>
  <si>
    <t>Australian carbon credit units (ACCUs) issued by method type</t>
  </si>
  <si>
    <r>
      <t xml:space="preserve">The small print
</t>
    </r>
    <r>
      <rPr>
        <sz val="11"/>
        <color theme="1"/>
        <rFont val="Calibri"/>
        <family val="2"/>
        <scheme val="minor"/>
      </rPr>
      <t xml:space="preserve">Transport and energy efficiency are excluded from the graph.
</t>
    </r>
  </si>
  <si>
    <t>Figure 1.5 Non-Commonwealth Australian carbon credit unit (ACCU) cancellations by demand source, Q1 2019 to Q2 2023</t>
  </si>
  <si>
    <r>
      <rPr>
        <b/>
        <sz val="11"/>
        <color theme="1"/>
        <rFont val="Calibri"/>
        <family val="2"/>
        <scheme val="minor"/>
      </rPr>
      <t>About Figure 2.5</t>
    </r>
    <r>
      <rPr>
        <sz val="11"/>
        <color theme="1"/>
        <rFont val="Calibri"/>
        <family val="2"/>
        <scheme val="minor"/>
      </rPr>
      <t xml:space="preserve">
This graph shows the reported LGC spot price from 2015 to 2023. </t>
    </r>
  </si>
  <si>
    <t>Figure 3.4 Weekly small-scale technology certificate (STC) supply, required supply to meet small-scale technology percentage (STP), 2023</t>
  </si>
  <si>
    <r>
      <rPr>
        <b/>
        <sz val="11"/>
        <color theme="1"/>
        <rFont val="Calibri"/>
        <family val="2"/>
        <scheme val="minor"/>
      </rPr>
      <t xml:space="preserve">The small print
</t>
    </r>
    <r>
      <rPr>
        <sz val="11"/>
        <color theme="1"/>
        <rFont val="Calibri"/>
        <family val="2"/>
        <scheme val="minor"/>
      </rPr>
      <t>STC reported spot price sourced from CORE markets. Renewable Energy Target liable entities and other buyers who have a valid REC Registry account may buy small-scale technology certificates (STCs) from the STC Clearing House. If there are no small-scale technology certificates available for sale in the STC Clearing House the Clean Energy Regulator will create 'Clean Energy Regulator created small-scale technology certificates' for buyers to purchase. These small-scale technology certificates can be traded and surrendered exactly like ordinary STCs. Small-scale renewable energy system owners and registered agents have the option to sell small-scale technology certificates (STCs) through the open market for an uncapped price, or through the STC Clearing House at a fixed price of $40 (ex GST). Before small-scale technology certificates can be sold through the STC Clearing House they must be validated and registered.</t>
    </r>
  </si>
  <si>
    <t xml:space="preserve">Account holders are Safeguard Mechanism entities that control a single account, or in cases where Safeguard Mechanism entities control multiple accounts, only those that have surrendered ACCUs for Safeguard Mechanism compliance purposes or specify a facility are included. Some Safeguard Mechanism accounts also engage in trading activity that may result in holdings fluctuations within this category. </t>
  </si>
  <si>
    <t>Local, state and territory</t>
  </si>
  <si>
    <t>Non-Commonwealth Australian carbon credit unit (ACCU) cancellations by demand source</t>
  </si>
  <si>
    <t>Australian carbon credit unit (ACCU) market transactions, January 2020 to June 2023</t>
  </si>
  <si>
    <t>Weekly small-scale technology certificate (STC) supply, required supply to meet small-scale technology percentage (STP)</t>
  </si>
  <si>
    <t>Figure 3.5 Small-scale technology certificate (STC) market transactions, January 2020 to June 2023</t>
  </si>
  <si>
    <t>January 2020 to June 2023</t>
  </si>
  <si>
    <t>January 2018 to July 2023</t>
  </si>
  <si>
    <t>Figure 2.1 Final investment decision for large-scale renewable generation, Q1 2016 to Q2 2023</t>
  </si>
  <si>
    <r>
      <rPr>
        <b/>
        <sz val="11"/>
        <color theme="1"/>
        <rFont val="Calibri"/>
        <family val="2"/>
        <scheme val="minor"/>
      </rPr>
      <t xml:space="preserve">The small print
</t>
    </r>
    <r>
      <rPr>
        <sz val="11"/>
        <color theme="1"/>
        <rFont val="Calibri"/>
        <family val="2"/>
        <scheme val="minor"/>
      </rPr>
      <t>A 12 month creation period for registered persons to create small-scale technology certificates applies under the Renewable Energy (Electricity) Regulations (2001). Data for installations and installed capacity in Q3 2022 to Q2 2023 have been lag-adjusted to account for the 12 month creation rule and are estimates only. The 2022 and 2023 installation and installed capacity figures may change.</t>
    </r>
  </si>
  <si>
    <r>
      <rPr>
        <b/>
        <sz val="11"/>
        <color theme="1"/>
        <rFont val="Calibri"/>
        <family val="2"/>
        <scheme val="minor"/>
      </rPr>
      <t>About Figure 3.3</t>
    </r>
    <r>
      <rPr>
        <sz val="11"/>
        <color theme="1"/>
        <rFont val="Calibri"/>
        <family val="2"/>
        <scheme val="minor"/>
      </rPr>
      <t xml:space="preserve">
This graph shows the quarterly number of air-source heat pump installations under the Small-scale renewable energy scheme by state and territory. </t>
    </r>
  </si>
  <si>
    <r>
      <rPr>
        <b/>
        <sz val="11"/>
        <color theme="1"/>
        <rFont val="Calibri"/>
        <family val="2"/>
        <scheme val="minor"/>
      </rPr>
      <t>About Figure 1.3</t>
    </r>
    <r>
      <rPr>
        <sz val="11"/>
        <color theme="1"/>
        <rFont val="Calibri"/>
        <family val="2"/>
        <scheme val="minor"/>
      </rPr>
      <t xml:space="preserve">
This graph shows Australian carbon credit units (ACCUs) issued by method type over time. ACCU issuance follows a seasonal pattern for certain method types including industrial fugitive methods and savanna fire management as seen in the graph. </t>
    </r>
  </si>
  <si>
    <t>The QCMR includes an analysis of cancellations of ACCUs in the Australian National Register of Emissions Units (ANREU) for purposes other than deliveries to the ACCU Scheme or surrenders for Safeguard Mechanism obligations. These cancellations could be voluntary to show progress towards reducing net scope 1 emissions or to meet state/territory regulatory requirements.
Cancellations are experiencing an ongoing period of growth and evolution, including from sources outside of the previously used 'voluntary demand' description. To ensure this analysis remains impactful for participants and to better inform the market, the CER has redesigned this analysis as 'non-Commonwealth demand' and refined its approach to classifying cancellations to reflect the distinctions more accurately in the market.</t>
  </si>
  <si>
    <t>Note: The figures are included in the published Quarterly Carbon Market Report - June Quarter 2023.
Supplementary data sets and graphs are included in this workbook to provide more information on the performance of the schemes administered by the Clean Energy Regulator.</t>
  </si>
  <si>
    <t>Please note:</t>
  </si>
  <si>
    <t>Cancellations are experiencing an ongoing period of growth and evolution, including from sources outside of the previously used 'voluntary demand' description. To ensure this analysis remains impactful for participants and to better inform the market, the CER has redesigned this analysis as 'non-Commonwealth demand' and refined its approach to classifying cancellations to reflect the distinctions more accurately in the market.</t>
  </si>
  <si>
    <t>The QCMR includes an analysis of cancellations of ACCUs in the Australian National Register of Emissions Units (ANREU) for purposes other than deliveries to the ACCU Scheme or surrenders for Safeguard Mechanism obligations. These cancellations could be voluntary to show progress towards reducing net scope 1 emissions or to meet state/territory regulatory requirements.</t>
  </si>
  <si>
    <r>
      <rPr>
        <b/>
        <sz val="11"/>
        <color theme="1"/>
        <rFont val="Calibri"/>
        <family val="2"/>
        <scheme val="minor"/>
      </rPr>
      <t xml:space="preserve">The small print </t>
    </r>
    <r>
      <rPr>
        <sz val="11"/>
        <color theme="1"/>
        <rFont val="Calibri"/>
        <family val="2"/>
        <scheme val="minor"/>
      </rPr>
      <t xml:space="preserve">
The CER tracks public announcements and the above information may not be complete and may change retrospectively.
Data as at 6 September 2023.</t>
    </r>
  </si>
  <si>
    <r>
      <rPr>
        <b/>
        <sz val="11"/>
        <color rgb="FF000000"/>
        <rFont val="Calibri"/>
        <scheme val="minor"/>
      </rPr>
      <t xml:space="preserve">About 1.7
</t>
    </r>
    <r>
      <rPr>
        <sz val="11"/>
        <color rgb="FF000000"/>
        <rFont val="Calibri"/>
        <scheme val="minor"/>
      </rPr>
      <t>This graph shows new registered projects under the ACCU Scheme by method type for each quarter. So far in 2023 most projects have been registered under vegetation methods.</t>
    </r>
  </si>
  <si>
    <r>
      <rPr>
        <b/>
        <sz val="11"/>
        <color theme="1"/>
        <rFont val="Calibri"/>
        <family val="2"/>
        <scheme val="minor"/>
      </rPr>
      <t xml:space="preserve">The small print
</t>
    </r>
    <r>
      <rPr>
        <sz val="11"/>
        <color theme="1"/>
        <rFont val="Calibri"/>
        <family val="2"/>
        <scheme val="minor"/>
      </rPr>
      <t>STC market transactions refer to all direct transfers (that is, excluding Clearing House transactions) of STCs between accounts.</t>
    </r>
  </si>
  <si>
    <t xml:space="preserve">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t>
  </si>
  <si>
    <r>
      <t xml:space="preserve">Clean Energy Regulator material (including but not limited to data and images) is used 'as supplied' provided it has not been modified or transformed in any way. This should be referenced as follows, </t>
    </r>
    <r>
      <rPr>
        <b/>
        <i/>
        <sz val="11"/>
        <color rgb="FF000000"/>
        <rFont val="Calibri"/>
        <family val="2"/>
        <scheme val="minor"/>
      </rPr>
      <t>Source: Clean Energy Regulator</t>
    </r>
    <r>
      <rPr>
        <i/>
        <sz val="11"/>
        <color rgb="FF000000"/>
        <rFont val="Calibri"/>
        <family val="2"/>
        <scheme val="minor"/>
      </rPr>
      <t>.</t>
    </r>
  </si>
  <si>
    <r>
      <t>Clean Energy Regulator material that has been modified or transformed is considered derivative (this includes changing graphing or tabular data, calculating percentage changes or deriving new statistics). This should be referenced as follows</t>
    </r>
    <r>
      <rPr>
        <b/>
        <i/>
        <sz val="11"/>
        <color rgb="FF000000"/>
        <rFont val="Calibri"/>
        <family val="2"/>
        <scheme val="minor"/>
      </rPr>
      <t>, Based on Clean Energy Regulator data</t>
    </r>
    <r>
      <rPr>
        <i/>
        <sz val="11"/>
        <color rgb="FF000000"/>
        <rFont val="Calibri"/>
        <family val="2"/>
        <scheme val="minor"/>
      </rPr>
      <t>.</t>
    </r>
  </si>
  <si>
    <t>Quarterly Carbon Market Report data workbook - June Quarter 2023</t>
  </si>
  <si>
    <t>Figure 3.1 Small-scale solar PV installations, installed capacity and average system size, Q1 2019 to Q2 2023</t>
  </si>
  <si>
    <r>
      <rPr>
        <b/>
        <sz val="11"/>
        <color theme="1"/>
        <rFont val="Calibri"/>
        <family val="2"/>
        <scheme val="minor"/>
      </rPr>
      <t>About Figure 3.1</t>
    </r>
    <r>
      <rPr>
        <sz val="11"/>
        <color theme="1"/>
        <rFont val="Calibri"/>
        <family val="2"/>
        <scheme val="minor"/>
      </rPr>
      <t xml:space="preserve">
This graph shows the quarterly new installed capacity, average system size and number of small-scale solar PV installations.</t>
    </r>
  </si>
  <si>
    <t>Figure 3.3 Air source heat pump installations by state and territory, Q1 2019 to Q2 2023</t>
  </si>
  <si>
    <t>Air source heat pump installations by state and territory</t>
  </si>
  <si>
    <r>
      <rPr>
        <b/>
        <sz val="11"/>
        <color theme="1"/>
        <rFont val="Calibri"/>
        <family val="2"/>
        <scheme val="minor"/>
      </rPr>
      <t>The small print</t>
    </r>
    <r>
      <rPr>
        <sz val="11"/>
        <color theme="1"/>
        <rFont val="Calibri"/>
        <family val="2"/>
        <scheme val="minor"/>
      </rPr>
      <t xml:space="preserve">
Where cell values are less than 10, the data has been modified due to privacy considerations. In the graph these values appear as 10. </t>
    </r>
    <r>
      <rPr>
        <b/>
        <sz val="11"/>
        <color theme="1"/>
        <rFont val="Calibri"/>
        <family val="2"/>
        <scheme val="minor"/>
      </rPr>
      <t xml:space="preserve">
</t>
    </r>
    <r>
      <rPr>
        <sz val="11"/>
        <color theme="1"/>
        <rFont val="Calibri"/>
        <family val="2"/>
        <scheme val="minor"/>
      </rPr>
      <t xml:space="preserve">A 12 month creation period for registered persons to create small-scale technology certificates applies under the Renewable Energy (Electricity) Regulations (2001). Data for installations in Q3 2022 to Q2 2023 have been lag-adjusted to account for the 12 month creation rule and are estimates only. The 2022 and 2023 installation and installed capacity figures may change. </t>
    </r>
  </si>
  <si>
    <r>
      <rPr>
        <b/>
        <sz val="11"/>
        <color theme="1"/>
        <rFont val="Calibri"/>
        <family val="2"/>
        <scheme val="minor"/>
      </rPr>
      <t>About 1.4</t>
    </r>
    <r>
      <rPr>
        <sz val="11"/>
        <color theme="1"/>
        <rFont val="Calibri"/>
        <family val="2"/>
        <scheme val="minor"/>
      </rPr>
      <t xml:space="preserve">
This graph shows Australian carbon credit unit (ACCU) cancellations by method type from 2019 to 2023. Vegetation and savanna fire management ACCUs were the most common units cancelled over this period.</t>
    </r>
  </si>
  <si>
    <r>
      <t xml:space="preserve">The small print 
</t>
    </r>
    <r>
      <rPr>
        <sz val="11"/>
        <color theme="1"/>
        <rFont val="Calibri"/>
        <family val="2"/>
        <scheme val="minor"/>
      </rPr>
      <t xml:space="preserve">The 'Agriculture' method type has been segregated into 'Agriculture - soil carbon' and 'Agriculture - other' to highlight growth in the soil carbon sector.
'Agriculture - soil carbon' method includes the 'measurement of soil carbon sequestration in agricultural systems' method, the 'sequestering carbon in soils in grazing systems' method and the 'estimation of soil carbon sequestration using measurement and models' method. 
</t>
    </r>
  </si>
  <si>
    <t>Account holders that do not have a direct link to ACCU Scheme projects. These include voluntary participants and local government entities that are accumulating for voluntary or compliance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</si>
</sst>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quot;$&quot;* #,##0_-;\-&quot;$&quot;* #,##0_-;_-&quot;$&quot;* &quot;-&quot;??_-;_-@_-"/>
    <numFmt numFmtId="168" formatCode="#,##0_ ;\-#,##0\ "/>
    <numFmt numFmtId="169" formatCode="0.0_ ;\-0.0\ "/>
    <numFmt numFmtId="170" formatCode="0.0"/>
  </numFmts>
  <fonts count="26"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sz val="9"/>
      <color theme="1"/>
      <name val="Verdana"/>
      <family val="2"/>
    </font>
    <font>
      <sz val="8"/>
      <name val="Calibri"/>
      <family val="2"/>
      <scheme val="minor"/>
    </font>
    <font>
      <b/>
      <sz val="11"/>
      <color theme="1"/>
      <name val="Calibri"/>
      <family val="2"/>
    </font>
    <font>
      <u/>
      <sz val="11"/>
      <color theme="10"/>
      <name val="Calibri"/>
      <family val="2"/>
      <scheme val="minor"/>
    </font>
    <font>
      <sz val="11"/>
      <name val="Calibri"/>
      <family val="2"/>
      <scheme val="minor"/>
    </font>
    <font>
      <b/>
      <sz val="11"/>
      <name val="Calibri"/>
      <family val="2"/>
    </font>
    <font>
      <b/>
      <sz val="14"/>
      <name val="Calibri"/>
      <family val="2"/>
      <scheme val="minor"/>
    </font>
    <font>
      <b/>
      <sz val="11"/>
      <name val="Calibri"/>
      <family val="2"/>
      <scheme val="minor"/>
    </font>
    <font>
      <b/>
      <sz val="20"/>
      <name val="Calibri"/>
      <family val="2"/>
    </font>
    <font>
      <b/>
      <sz val="20"/>
      <name val="Calibri"/>
      <family val="2"/>
      <scheme val="minor"/>
    </font>
    <font>
      <u/>
      <sz val="11"/>
      <color rgb="FF005874"/>
      <name val="Calibri"/>
      <family val="2"/>
      <scheme val="minor"/>
    </font>
    <font>
      <b/>
      <u/>
      <sz val="11"/>
      <color theme="10"/>
      <name val="Calibri"/>
      <family val="2"/>
      <scheme val="minor"/>
    </font>
    <font>
      <sz val="11"/>
      <color theme="10"/>
      <name val="Calibri"/>
      <family val="2"/>
      <scheme val="minor"/>
    </font>
    <font>
      <sz val="11"/>
      <color rgb="FF000000"/>
      <name val="Calibri"/>
      <family val="2"/>
    </font>
    <font>
      <b/>
      <sz val="11"/>
      <color rgb="FF000000"/>
      <name val="Calibri"/>
      <family val="2"/>
    </font>
    <font>
      <b/>
      <sz val="11"/>
      <color rgb="FF000000"/>
      <name val="Calibri"/>
      <scheme val="minor"/>
    </font>
    <font>
      <sz val="11"/>
      <color rgb="FF000000"/>
      <name val="Calibri"/>
      <scheme val="minor"/>
    </font>
    <font>
      <sz val="11"/>
      <color rgb="FF000000"/>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ADBD9"/>
        <bgColor indexed="64"/>
      </patternFill>
    </fill>
    <fill>
      <patternFill patternType="solid">
        <fgColor theme="3" tint="0.79998168889431442"/>
        <bgColor indexed="64"/>
      </patternFill>
    </fill>
    <fill>
      <patternFill patternType="solid">
        <fgColor rgb="FFE8E8E8"/>
        <bgColor indexed="64"/>
      </patternFill>
    </fill>
    <fill>
      <patternFill patternType="solid">
        <fgColor rgb="FFE8E9E7"/>
        <bgColor indexed="64"/>
      </patternFill>
    </fill>
    <fill>
      <patternFill patternType="solid">
        <fgColor rgb="FFD5D6D4"/>
        <bgColor indexed="64"/>
      </patternFill>
    </fill>
  </fills>
  <borders count="28">
    <border>
      <left/>
      <right/>
      <top/>
      <bottom/>
      <diagonal/>
    </border>
    <border>
      <left style="thin">
        <color rgb="FFC0C2C4"/>
      </left>
      <right style="thin">
        <color rgb="FFC0C2C4"/>
      </right>
      <top style="thin">
        <color rgb="FFC0C2C4"/>
      </top>
      <bottom/>
      <diagonal/>
    </border>
    <border>
      <left/>
      <right style="thin">
        <color rgb="FFC0C2C4"/>
      </right>
      <top style="thin">
        <color rgb="FFC0C2C4"/>
      </top>
      <bottom/>
      <diagonal/>
    </border>
    <border>
      <left/>
      <right style="thin">
        <color theme="2" tint="-0.249977111117893"/>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right style="thin">
        <color theme="2" tint="-0.249977111117893"/>
      </right>
      <top/>
      <bottom style="thick">
        <color rgb="FFFCBA5C"/>
      </bottom>
      <diagonal/>
    </border>
    <border>
      <left style="thin">
        <color theme="2" tint="-0.249977111117893"/>
      </left>
      <right/>
      <top/>
      <bottom style="thick">
        <color rgb="FFFCBA5C"/>
      </bottom>
      <diagonal/>
    </border>
    <border>
      <left/>
      <right/>
      <top/>
      <bottom style="thick">
        <color rgb="FFFCBA5C"/>
      </bottom>
      <diagonal/>
    </border>
    <border>
      <left style="thin">
        <color rgb="FFC0C2C4"/>
      </left>
      <right/>
      <top style="thick">
        <color rgb="FFFCBA5C"/>
      </top>
      <bottom/>
      <diagonal/>
    </border>
    <border>
      <left style="thin">
        <color rgb="FFC0C2C4"/>
      </left>
      <right style="thin">
        <color rgb="FFC0C2C4"/>
      </right>
      <top style="thick">
        <color rgb="FFFCBA5C"/>
      </top>
      <bottom/>
      <diagonal/>
    </border>
    <border>
      <left style="thin">
        <color rgb="FFC0C2C4"/>
      </left>
      <right style="thin">
        <color theme="2" tint="-0.249977111117893"/>
      </right>
      <top style="thick">
        <color rgb="FFFCBA5C"/>
      </top>
      <bottom/>
      <diagonal/>
    </border>
    <border>
      <left style="thin">
        <color rgb="FFC0C2C4"/>
      </left>
      <right/>
      <top style="thin">
        <color rgb="FFC0C2C4"/>
      </top>
      <bottom/>
      <diagonal/>
    </border>
    <border>
      <left style="thin">
        <color rgb="FFC0C2C4"/>
      </left>
      <right style="thin">
        <color theme="2" tint="-0.249977111117893"/>
      </right>
      <top style="thin">
        <color rgb="FFC0C2C4"/>
      </top>
      <bottom/>
      <diagonal/>
    </border>
    <border>
      <left style="thin">
        <color rgb="FFC0C2C4"/>
      </left>
      <right/>
      <top style="thin">
        <color rgb="FFC0C2C4"/>
      </top>
      <bottom style="thin">
        <color rgb="FFC0C2C4"/>
      </bottom>
      <diagonal/>
    </border>
    <border>
      <left style="thin">
        <color rgb="FFC0C2C4"/>
      </left>
      <right style="thin">
        <color rgb="FFC0C2C4"/>
      </right>
      <top style="thin">
        <color rgb="FFC0C2C4"/>
      </top>
      <bottom style="thin">
        <color rgb="FFC0C2C4"/>
      </bottom>
      <diagonal/>
    </border>
    <border>
      <left style="thin">
        <color rgb="FFC0C2C4"/>
      </left>
      <right style="thin">
        <color theme="2" tint="-0.249977111117893"/>
      </right>
      <top style="thin">
        <color rgb="FFC0C2C4"/>
      </top>
      <bottom style="thin">
        <color rgb="FFC0C2C4"/>
      </bottom>
      <diagonal/>
    </border>
    <border>
      <left style="thin">
        <color rgb="FFC0C2C4"/>
      </left>
      <right style="thin">
        <color rgb="FFC0C2C4"/>
      </right>
      <top/>
      <bottom/>
      <diagonal/>
    </border>
    <border>
      <left style="thin">
        <color rgb="FFC0C2C4"/>
      </left>
      <right style="thin">
        <color rgb="FFC0C2C4"/>
      </right>
      <top/>
      <bottom style="thin">
        <color rgb="FFC0C2C4"/>
      </bottom>
      <diagonal/>
    </border>
    <border>
      <left/>
      <right/>
      <top/>
      <bottom style="thick">
        <color theme="5"/>
      </bottom>
      <diagonal/>
    </border>
    <border>
      <left/>
      <right style="thin">
        <color rgb="FFC0C2C4"/>
      </right>
      <top style="thick">
        <color theme="5"/>
      </top>
      <bottom/>
      <diagonal/>
    </border>
    <border>
      <left style="thin">
        <color rgb="FFC0C2C4"/>
      </left>
      <right style="thin">
        <color rgb="FFC0C2C4"/>
      </right>
      <top style="thick">
        <color theme="5"/>
      </top>
      <bottom style="thin">
        <color rgb="FFC0C2C4"/>
      </bottom>
      <diagonal/>
    </border>
    <border>
      <left style="thin">
        <color rgb="FFC0C2C4"/>
      </left>
      <right/>
      <top style="thick">
        <color rgb="FFFCBA5C"/>
      </top>
      <bottom style="thin">
        <color rgb="FFC0C2C4"/>
      </bottom>
      <diagonal/>
    </border>
    <border>
      <left/>
      <right/>
      <top style="thick">
        <color rgb="FFFCBA5C"/>
      </top>
      <bottom style="thin">
        <color rgb="FFC0C2C4"/>
      </bottom>
      <diagonal/>
    </border>
    <border>
      <left/>
      <right style="thin">
        <color rgb="FFC0C2C4"/>
      </right>
      <top style="thick">
        <color rgb="FFFCBA5C"/>
      </top>
      <bottom style="thin">
        <color rgb="FFC0C2C4"/>
      </bottom>
      <diagonal/>
    </border>
    <border>
      <left/>
      <right/>
      <top style="thin">
        <color rgb="FFC0C2C4"/>
      </top>
      <bottom style="thin">
        <color rgb="FFC0C2C4"/>
      </bottom>
      <diagonal/>
    </border>
    <border>
      <left/>
      <right style="thin">
        <color rgb="FFC0C2C4"/>
      </right>
      <top style="thin">
        <color rgb="FFC0C2C4"/>
      </top>
      <bottom style="thin">
        <color rgb="FFC0C2C4"/>
      </bottom>
      <diagonal/>
    </border>
    <border>
      <left/>
      <right/>
      <top style="thin">
        <color rgb="FFC0C2C4"/>
      </top>
      <bottom/>
      <diagonal/>
    </border>
  </borders>
  <cellStyleXfs count="63">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5" fillId="0" borderId="0" applyFont="0" applyFill="0" applyBorder="0" applyAlignment="0" applyProtection="0"/>
    <xf numFmtId="0" fontId="1" fillId="0" borderId="0"/>
    <xf numFmtId="44"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18">
    <xf numFmtId="0" fontId="0" fillId="0" borderId="0" xfId="0"/>
    <xf numFmtId="0" fontId="0" fillId="2" borderId="0" xfId="0" applyFill="1"/>
    <xf numFmtId="14" fontId="0" fillId="2" borderId="0" xfId="0" applyNumberFormat="1" applyFill="1"/>
    <xf numFmtId="0" fontId="9" fillId="0" borderId="0" xfId="0" applyFont="1"/>
    <xf numFmtId="0" fontId="11" fillId="2" borderId="0" xfId="0" applyFont="1" applyFill="1" applyAlignment="1">
      <alignment horizontal="left" vertical="center" readingOrder="1"/>
    </xf>
    <xf numFmtId="0" fontId="12" fillId="0" borderId="0" xfId="0" applyFont="1"/>
    <xf numFmtId="0" fontId="10" fillId="0" borderId="0" xfId="0" applyFont="1"/>
    <xf numFmtId="0" fontId="0" fillId="2" borderId="0" xfId="0" applyFill="1" applyAlignment="1">
      <alignment vertical="top"/>
    </xf>
    <xf numFmtId="3" fontId="0" fillId="0" borderId="0" xfId="1" applyNumberFormat="1" applyFont="1" applyFill="1" applyBorder="1"/>
    <xf numFmtId="0" fontId="11" fillId="0" borderId="0" xfId="0" applyFont="1" applyAlignment="1">
      <alignment horizontal="left" vertical="center" readingOrder="1"/>
    </xf>
    <xf numFmtId="0" fontId="12" fillId="0" borderId="0" xfId="25" applyFont="1"/>
    <xf numFmtId="0" fontId="0" fillId="0" borderId="0" xfId="0" applyAlignment="1">
      <alignment vertical="top" wrapText="1"/>
    </xf>
    <xf numFmtId="164" fontId="0" fillId="3" borderId="0" xfId="1" applyNumberFormat="1" applyFont="1" applyFill="1" applyBorder="1" applyAlignment="1">
      <alignment horizontal="center"/>
    </xf>
    <xf numFmtId="164" fontId="1" fillId="3" borderId="0" xfId="1" applyNumberFormat="1" applyFont="1" applyFill="1" applyBorder="1" applyAlignment="1">
      <alignment vertical="top"/>
    </xf>
    <xf numFmtId="0" fontId="3" fillId="0" borderId="0" xfId="0" applyFont="1"/>
    <xf numFmtId="0" fontId="19" fillId="0" borderId="0" xfId="0" applyFont="1" applyAlignment="1">
      <alignment vertical="center" wrapText="1"/>
    </xf>
    <xf numFmtId="0" fontId="8" fillId="0" borderId="0" xfId="42" applyFill="1" applyBorder="1"/>
    <xf numFmtId="0" fontId="12" fillId="0" borderId="0" xfId="0" applyFont="1" applyAlignment="1">
      <alignment horizontal="left"/>
    </xf>
    <xf numFmtId="164" fontId="0" fillId="0" borderId="0" xfId="1" applyNumberFormat="1" applyFont="1" applyFill="1" applyBorder="1"/>
    <xf numFmtId="164" fontId="0" fillId="3" borderId="0" xfId="1" applyNumberFormat="1" applyFont="1" applyFill="1" applyBorder="1"/>
    <xf numFmtId="17" fontId="10" fillId="0" borderId="0" xfId="0" applyNumberFormat="1" applyFont="1"/>
    <xf numFmtId="17" fontId="12" fillId="0" borderId="0" xfId="0" applyNumberFormat="1" applyFont="1"/>
    <xf numFmtId="3" fontId="4" fillId="3" borderId="0" xfId="1" applyNumberFormat="1" applyFont="1" applyFill="1" applyBorder="1" applyAlignment="1">
      <alignment horizontal="right"/>
    </xf>
    <xf numFmtId="0" fontId="11" fillId="0" borderId="0" xfId="0" applyFont="1" applyAlignment="1">
      <alignment horizontal="left"/>
    </xf>
    <xf numFmtId="0" fontId="7" fillId="0" borderId="0" xfId="0" applyFont="1"/>
    <xf numFmtId="0" fontId="3" fillId="3" borderId="0" xfId="0" applyFont="1" applyFill="1"/>
    <xf numFmtId="164" fontId="0" fillId="0" borderId="0" xfId="0" applyNumberFormat="1"/>
    <xf numFmtId="0" fontId="0" fillId="0" borderId="0" xfId="0" applyAlignment="1">
      <alignment horizontal="left" vertical="top" wrapText="1"/>
    </xf>
    <xf numFmtId="3" fontId="2" fillId="0" borderId="0" xfId="1" applyNumberFormat="1" applyFont="1" applyFill="1" applyBorder="1" applyAlignment="1">
      <alignment horizontal="right"/>
    </xf>
    <xf numFmtId="0" fontId="0" fillId="0" borderId="0" xfId="0" applyAlignment="1">
      <alignment vertical="top"/>
    </xf>
    <xf numFmtId="0" fontId="0" fillId="0" borderId="0" xfId="0" applyAlignment="1">
      <alignment horizontal="right"/>
    </xf>
    <xf numFmtId="0" fontId="3" fillId="3" borderId="0" xfId="0" applyFont="1" applyFill="1" applyAlignment="1">
      <alignment horizontal="right"/>
    </xf>
    <xf numFmtId="0" fontId="2" fillId="0" borderId="0" xfId="11" applyFont="1" applyAlignment="1">
      <alignment horizontal="left" wrapText="1"/>
    </xf>
    <xf numFmtId="14" fontId="0" fillId="0" borderId="0" xfId="0" applyNumberFormat="1"/>
    <xf numFmtId="44" fontId="1" fillId="0" borderId="0" xfId="3" applyFont="1" applyFill="1" applyBorder="1"/>
    <xf numFmtId="44" fontId="0" fillId="0" borderId="0" xfId="3" applyFont="1" applyFill="1"/>
    <xf numFmtId="0" fontId="3" fillId="0" borderId="0" xfId="0" applyFont="1" applyAlignment="1">
      <alignment horizontal="right"/>
    </xf>
    <xf numFmtId="164" fontId="0" fillId="3" borderId="0" xfId="1" applyNumberFormat="1" applyFont="1" applyFill="1" applyBorder="1" applyAlignment="1">
      <alignment horizontal="right"/>
    </xf>
    <xf numFmtId="9" fontId="0" fillId="0" borderId="0" xfId="43" applyFont="1" applyFill="1" applyBorder="1"/>
    <xf numFmtId="0" fontId="12" fillId="3" borderId="0" xfId="0" applyFont="1" applyFill="1" applyAlignment="1">
      <alignment horizontal="right"/>
    </xf>
    <xf numFmtId="166" fontId="0" fillId="0" borderId="0" xfId="0" applyNumberFormat="1"/>
    <xf numFmtId="164" fontId="7" fillId="3" borderId="0" xfId="1" applyNumberFormat="1" applyFont="1" applyFill="1" applyBorder="1" applyAlignment="1">
      <alignment horizontal="right"/>
    </xf>
    <xf numFmtId="3" fontId="2" fillId="0" borderId="0" xfId="1" applyNumberFormat="1" applyFont="1" applyFill="1" applyBorder="1"/>
    <xf numFmtId="3" fontId="2" fillId="3" borderId="0" xfId="1" applyNumberFormat="1" applyFont="1" applyFill="1" applyBorder="1"/>
    <xf numFmtId="3" fontId="2" fillId="3" borderId="0" xfId="1" applyNumberFormat="1" applyFont="1" applyFill="1" applyBorder="1" applyAlignment="1">
      <alignment horizontal="right"/>
    </xf>
    <xf numFmtId="3" fontId="0" fillId="0" borderId="0" xfId="1" applyNumberFormat="1" applyFont="1" applyFill="1" applyBorder="1" applyAlignment="1">
      <alignment horizontal="right"/>
    </xf>
    <xf numFmtId="164" fontId="3" fillId="3" borderId="0" xfId="1" applyNumberFormat="1" applyFont="1" applyFill="1" applyBorder="1" applyAlignment="1">
      <alignment horizontal="right"/>
    </xf>
    <xf numFmtId="164" fontId="10" fillId="3" borderId="0" xfId="1" applyNumberFormat="1" applyFont="1" applyFill="1" applyBorder="1" applyAlignment="1">
      <alignment horizontal="right"/>
    </xf>
    <xf numFmtId="3" fontId="4" fillId="0" borderId="0" xfId="1" applyNumberFormat="1" applyFont="1" applyFill="1" applyBorder="1"/>
    <xf numFmtId="165" fontId="0" fillId="0" borderId="0" xfId="43" applyNumberFormat="1" applyFont="1" applyFill="1" applyBorder="1"/>
    <xf numFmtId="0" fontId="0" fillId="0" borderId="0" xfId="0" applyAlignment="1">
      <alignment horizontal="center" vertical="center"/>
    </xf>
    <xf numFmtId="0" fontId="3" fillId="0" borderId="0" xfId="0" applyFont="1" applyAlignment="1">
      <alignment wrapText="1"/>
    </xf>
    <xf numFmtId="3" fontId="0" fillId="3" borderId="0" xfId="1" applyNumberFormat="1" applyFont="1" applyFill="1" applyBorder="1" applyAlignment="1">
      <alignment horizontal="right"/>
    </xf>
    <xf numFmtId="0" fontId="5" fillId="0" borderId="0" xfId="4"/>
    <xf numFmtId="0" fontId="15" fillId="0" borderId="0" xfId="0" quotePrefix="1" applyFont="1"/>
    <xf numFmtId="0" fontId="8" fillId="0" borderId="0" xfId="42" quotePrefix="1" applyFill="1" applyBorder="1"/>
    <xf numFmtId="0" fontId="16" fillId="0" borderId="0" xfId="42" applyFont="1" applyFill="1" applyBorder="1"/>
    <xf numFmtId="0" fontId="15" fillId="0" borderId="0" xfId="0" applyFont="1"/>
    <xf numFmtId="0" fontId="17" fillId="0" borderId="0" xfId="42" applyFont="1" applyFill="1" applyBorder="1"/>
    <xf numFmtId="164" fontId="0" fillId="3" borderId="0" xfId="1" applyNumberFormat="1" applyFont="1" applyFill="1" applyBorder="1" applyAlignment="1">
      <alignment vertical="top"/>
    </xf>
    <xf numFmtId="3" fontId="2" fillId="0" borderId="0" xfId="1" applyNumberFormat="1" applyFont="1" applyFill="1" applyAlignment="1">
      <alignment horizontal="right"/>
    </xf>
    <xf numFmtId="3" fontId="0" fillId="0" borderId="0" xfId="1" applyNumberFormat="1" applyFont="1" applyFill="1"/>
    <xf numFmtId="3" fontId="7" fillId="4" borderId="0" xfId="1" applyNumberFormat="1" applyFont="1" applyFill="1" applyBorder="1" applyAlignment="1">
      <alignment horizontal="right"/>
    </xf>
    <xf numFmtId="3" fontId="7" fillId="4" borderId="0" xfId="1" applyNumberFormat="1" applyFont="1" applyFill="1" applyAlignment="1">
      <alignment horizontal="right"/>
    </xf>
    <xf numFmtId="3" fontId="0" fillId="4" borderId="0" xfId="1" applyNumberFormat="1" applyFont="1" applyFill="1"/>
    <xf numFmtId="3" fontId="12" fillId="4" borderId="0" xfId="1" applyNumberFormat="1" applyFont="1" applyFill="1" applyBorder="1" applyAlignment="1">
      <alignment horizontal="right"/>
    </xf>
    <xf numFmtId="3" fontId="12" fillId="4" borderId="0" xfId="1" applyNumberFormat="1" applyFont="1" applyFill="1" applyAlignment="1">
      <alignment horizontal="right"/>
    </xf>
    <xf numFmtId="0" fontId="7" fillId="4" borderId="0" xfId="0" applyFont="1" applyFill="1"/>
    <xf numFmtId="0" fontId="9" fillId="0" borderId="0" xfId="0" applyFont="1" applyAlignment="1">
      <alignment wrapText="1"/>
    </xf>
    <xf numFmtId="9" fontId="0" fillId="0" borderId="0" xfId="43" applyFont="1"/>
    <xf numFmtId="9" fontId="0" fillId="0" borderId="0" xfId="43" applyFont="1" applyFill="1"/>
    <xf numFmtId="9" fontId="0" fillId="0" borderId="0" xfId="43" applyFont="1" applyAlignment="1">
      <alignment horizontal="right"/>
    </xf>
    <xf numFmtId="9" fontId="0" fillId="0" borderId="0" xfId="43" applyFont="1" applyFill="1" applyAlignment="1">
      <alignment horizontal="right"/>
    </xf>
    <xf numFmtId="164" fontId="0" fillId="0" borderId="0" xfId="1" applyNumberFormat="1" applyFont="1" applyAlignment="1">
      <alignment horizontal="right"/>
    </xf>
    <xf numFmtId="167" fontId="0" fillId="0" borderId="0" xfId="3" applyNumberFormat="1" applyFont="1" applyAlignment="1"/>
    <xf numFmtId="164" fontId="0" fillId="0" borderId="0" xfId="1" applyNumberFormat="1" applyFont="1" applyFill="1" applyAlignment="1">
      <alignment horizontal="right"/>
    </xf>
    <xf numFmtId="164" fontId="0" fillId="0" borderId="0" xfId="1" applyNumberFormat="1" applyFont="1" applyFill="1"/>
    <xf numFmtId="164" fontId="0" fillId="2" borderId="0" xfId="1" applyNumberFormat="1" applyFont="1" applyFill="1"/>
    <xf numFmtId="164" fontId="9" fillId="0" borderId="1" xfId="1" applyNumberFormat="1" applyFont="1" applyFill="1" applyBorder="1" applyAlignment="1">
      <alignment horizontal="right"/>
    </xf>
    <xf numFmtId="164" fontId="0" fillId="2" borderId="2" xfId="1" applyNumberFormat="1" applyFont="1" applyFill="1" applyBorder="1"/>
    <xf numFmtId="168" fontId="0" fillId="0" borderId="0" xfId="1" applyNumberFormat="1" applyFont="1" applyAlignment="1">
      <alignment horizontal="right"/>
    </xf>
    <xf numFmtId="168" fontId="0" fillId="0" borderId="0" xfId="1" applyNumberFormat="1" applyFont="1" applyFill="1" applyBorder="1"/>
    <xf numFmtId="168" fontId="0" fillId="3" borderId="0" xfId="1" applyNumberFormat="1" applyFont="1" applyFill="1" applyBorder="1" applyAlignment="1">
      <alignment horizontal="right"/>
    </xf>
    <xf numFmtId="168" fontId="0" fillId="0" borderId="0" xfId="1" applyNumberFormat="1" applyFont="1" applyFill="1"/>
    <xf numFmtId="168" fontId="0" fillId="3" borderId="0" xfId="1" applyNumberFormat="1" applyFont="1" applyFill="1" applyAlignment="1">
      <alignment horizontal="right"/>
    </xf>
    <xf numFmtId="0" fontId="12" fillId="0" borderId="0" xfId="0" applyFont="1" applyAlignment="1">
      <alignment horizontal="right"/>
    </xf>
    <xf numFmtId="9" fontId="0" fillId="0" borderId="0" xfId="0" applyNumberFormat="1"/>
    <xf numFmtId="168" fontId="0" fillId="0" borderId="0" xfId="1" applyNumberFormat="1" applyFont="1" applyFill="1" applyBorder="1" applyAlignment="1">
      <alignment horizontal="right"/>
    </xf>
    <xf numFmtId="168" fontId="0" fillId="0" borderId="0" xfId="1" applyNumberFormat="1" applyFont="1" applyFill="1" applyAlignment="1">
      <alignment horizontal="right"/>
    </xf>
    <xf numFmtId="0" fontId="18" fillId="0" borderId="0" xfId="0" applyFont="1" applyAlignment="1">
      <alignment vertical="center" wrapText="1"/>
    </xf>
    <xf numFmtId="0" fontId="0" fillId="2" borderId="0" xfId="0" applyFill="1" applyAlignment="1">
      <alignment vertical="top" wrapText="1"/>
    </xf>
    <xf numFmtId="0" fontId="3" fillId="2" borderId="0" xfId="0" applyFont="1" applyFill="1" applyAlignment="1">
      <alignment vertical="top" wrapText="1"/>
    </xf>
    <xf numFmtId="0" fontId="3" fillId="0" borderId="0" xfId="0" applyFont="1" applyAlignment="1">
      <alignment horizontal="left" vertical="top"/>
    </xf>
    <xf numFmtId="0" fontId="12" fillId="5" borderId="3" xfId="0" applyFont="1" applyFill="1" applyBorder="1"/>
    <xf numFmtId="0" fontId="12" fillId="5" borderId="6" xfId="0" applyFont="1" applyFill="1" applyBorder="1"/>
    <xf numFmtId="0" fontId="12" fillId="5" borderId="8" xfId="0" applyFont="1" applyFill="1" applyBorder="1"/>
    <xf numFmtId="0" fontId="12" fillId="4" borderId="9" xfId="0" applyFont="1" applyFill="1" applyBorder="1"/>
    <xf numFmtId="164" fontId="9" fillId="6" borderId="9" xfId="44" applyNumberFormat="1" applyFont="1" applyFill="1" applyBorder="1"/>
    <xf numFmtId="9" fontId="9" fillId="6" borderId="9" xfId="43" applyFont="1" applyFill="1" applyBorder="1"/>
    <xf numFmtId="164" fontId="9" fillId="6" borderId="10" xfId="44" applyNumberFormat="1" applyFont="1" applyFill="1" applyBorder="1"/>
    <xf numFmtId="9" fontId="9" fillId="6" borderId="11" xfId="43" applyFont="1" applyFill="1" applyBorder="1"/>
    <xf numFmtId="0" fontId="12" fillId="4" borderId="12" xfId="0" applyFont="1" applyFill="1" applyBorder="1"/>
    <xf numFmtId="164" fontId="9" fillId="0" borderId="12" xfId="44" applyNumberFormat="1" applyFont="1" applyBorder="1"/>
    <xf numFmtId="9" fontId="9" fillId="0" borderId="12" xfId="43" applyFont="1" applyBorder="1"/>
    <xf numFmtId="164" fontId="9" fillId="0" borderId="1" xfId="44" applyNumberFormat="1" applyFont="1" applyBorder="1"/>
    <xf numFmtId="9" fontId="9" fillId="0" borderId="13" xfId="43" applyFont="1" applyBorder="1"/>
    <xf numFmtId="164" fontId="9" fillId="6" borderId="12" xfId="44" applyNumberFormat="1" applyFont="1" applyFill="1" applyBorder="1"/>
    <xf numFmtId="9" fontId="9" fillId="6" borderId="12" xfId="43" applyFont="1" applyFill="1" applyBorder="1"/>
    <xf numFmtId="164" fontId="9" fillId="6" borderId="1" xfId="44" applyNumberFormat="1" applyFont="1" applyFill="1" applyBorder="1"/>
    <xf numFmtId="9" fontId="9" fillId="6" borderId="13" xfId="43" applyFont="1" applyFill="1" applyBorder="1"/>
    <xf numFmtId="0" fontId="12" fillId="4" borderId="14" xfId="0" applyFont="1" applyFill="1" applyBorder="1"/>
    <xf numFmtId="164" fontId="9" fillId="0" borderId="14" xfId="44" applyNumberFormat="1" applyFont="1" applyBorder="1"/>
    <xf numFmtId="9" fontId="9" fillId="0" borderId="14" xfId="43" applyFont="1" applyBorder="1"/>
    <xf numFmtId="164" fontId="9" fillId="0" borderId="15" xfId="44" applyNumberFormat="1" applyFont="1" applyBorder="1"/>
    <xf numFmtId="9" fontId="9" fillId="0" borderId="16" xfId="43" applyFont="1" applyBorder="1"/>
    <xf numFmtId="0" fontId="9" fillId="2" borderId="0" xfId="0" applyFont="1" applyFill="1"/>
    <xf numFmtId="0" fontId="3" fillId="2" borderId="0" xfId="0" applyFont="1" applyFill="1"/>
    <xf numFmtId="44" fontId="1" fillId="2" borderId="0" xfId="3" applyFont="1" applyFill="1" applyBorder="1"/>
    <xf numFmtId="0" fontId="8" fillId="2" borderId="0" xfId="42" applyFill="1" applyAlignment="1">
      <alignment horizontal="left"/>
    </xf>
    <xf numFmtId="44" fontId="0" fillId="2" borderId="0" xfId="3" applyFont="1" applyFill="1"/>
    <xf numFmtId="0" fontId="12" fillId="5" borderId="6" xfId="0" applyFont="1" applyFill="1" applyBorder="1" applyAlignment="1">
      <alignment wrapText="1"/>
    </xf>
    <xf numFmtId="164" fontId="9" fillId="6" borderId="12" xfId="44" applyNumberFormat="1" applyFont="1" applyFill="1" applyBorder="1" applyAlignment="1">
      <alignment horizontal="right"/>
    </xf>
    <xf numFmtId="0" fontId="3" fillId="7" borderId="15" xfId="0" applyFont="1" applyFill="1" applyBorder="1"/>
    <xf numFmtId="0" fontId="0" fillId="6" borderId="15" xfId="0" applyFill="1" applyBorder="1" applyAlignment="1">
      <alignment horizontal="right"/>
    </xf>
    <xf numFmtId="0" fontId="0" fillId="0" borderId="15" xfId="0" applyBorder="1" applyAlignment="1">
      <alignment horizontal="right"/>
    </xf>
    <xf numFmtId="9" fontId="0" fillId="6" borderId="15" xfId="43" applyFont="1" applyFill="1" applyBorder="1" applyAlignment="1">
      <alignment horizontal="right"/>
    </xf>
    <xf numFmtId="9" fontId="0" fillId="0" borderId="15" xfId="43" applyFont="1" applyBorder="1" applyAlignment="1">
      <alignment horizontal="right"/>
    </xf>
    <xf numFmtId="166" fontId="0" fillId="0" borderId="0" xfId="1" applyNumberFormat="1" applyFont="1" applyFill="1"/>
    <xf numFmtId="0" fontId="7" fillId="7" borderId="15" xfId="0" applyFont="1" applyFill="1" applyBorder="1"/>
    <xf numFmtId="0" fontId="0" fillId="0" borderId="0" xfId="0" applyAlignment="1">
      <alignment horizontal="left" vertical="top"/>
    </xf>
    <xf numFmtId="0" fontId="3" fillId="3" borderId="15" xfId="0" applyFont="1" applyFill="1" applyBorder="1" applyAlignment="1">
      <alignment horizontal="right"/>
    </xf>
    <xf numFmtId="169" fontId="0" fillId="0" borderId="0" xfId="1" applyNumberFormat="1" applyFont="1" applyFill="1" applyBorder="1" applyAlignment="1"/>
    <xf numFmtId="0" fontId="12" fillId="5" borderId="8" xfId="0" applyFont="1" applyFill="1" applyBorder="1" applyAlignment="1">
      <alignment vertical="center"/>
    </xf>
    <xf numFmtId="17" fontId="9" fillId="0" borderId="0" xfId="0" applyNumberFormat="1" applyFont="1" applyAlignment="1">
      <alignment horizontal="left" vertical="center" wrapText="1"/>
    </xf>
    <xf numFmtId="0" fontId="12" fillId="5" borderId="7" xfId="0" applyFont="1" applyFill="1" applyBorder="1" applyAlignment="1">
      <alignment vertical="top" wrapText="1"/>
    </xf>
    <xf numFmtId="164" fontId="0" fillId="6" borderId="15" xfId="1" applyNumberFormat="1" applyFont="1" applyFill="1" applyBorder="1"/>
    <xf numFmtId="9" fontId="0" fillId="6" borderId="15" xfId="43" applyFont="1" applyFill="1" applyBorder="1"/>
    <xf numFmtId="164" fontId="0" fillId="0" borderId="15" xfId="1" applyNumberFormat="1" applyFont="1" applyBorder="1"/>
    <xf numFmtId="9" fontId="0" fillId="0" borderId="15" xfId="43" applyFont="1" applyBorder="1"/>
    <xf numFmtId="164" fontId="0" fillId="2" borderId="0" xfId="0" applyNumberFormat="1" applyFill="1"/>
    <xf numFmtId="164" fontId="0" fillId="6" borderId="18" xfId="1" applyNumberFormat="1" applyFont="1" applyFill="1" applyBorder="1"/>
    <xf numFmtId="0" fontId="9" fillId="0" borderId="19" xfId="0" applyFont="1" applyBorder="1"/>
    <xf numFmtId="0" fontId="3" fillId="3" borderId="20" xfId="0" applyFont="1" applyFill="1" applyBorder="1" applyAlignment="1">
      <alignment horizontal="right"/>
    </xf>
    <xf numFmtId="164" fontId="0" fillId="6" borderId="21" xfId="1" applyNumberFormat="1" applyFont="1" applyFill="1" applyBorder="1"/>
    <xf numFmtId="0" fontId="9" fillId="0" borderId="19" xfId="0" applyFont="1" applyBorder="1" applyAlignment="1">
      <alignment wrapText="1"/>
    </xf>
    <xf numFmtId="0" fontId="9" fillId="0" borderId="0" xfId="0" applyFont="1" applyAlignment="1">
      <alignment vertical="top" wrapText="1"/>
    </xf>
    <xf numFmtId="9" fontId="0" fillId="6" borderId="21" xfId="43" applyFont="1" applyFill="1" applyBorder="1"/>
    <xf numFmtId="0" fontId="12" fillId="2" borderId="0" xfId="0" applyFont="1" applyFill="1"/>
    <xf numFmtId="0" fontId="12" fillId="2" borderId="0" xfId="0" applyFont="1" applyFill="1" applyAlignment="1">
      <alignment horizontal="center" wrapText="1"/>
    </xf>
    <xf numFmtId="0" fontId="0" fillId="2" borderId="0" xfId="0" applyFill="1" applyAlignment="1">
      <alignment horizontal="right"/>
    </xf>
    <xf numFmtId="168" fontId="0" fillId="2" borderId="0" xfId="1" applyNumberFormat="1" applyFont="1" applyFill="1" applyAlignment="1">
      <alignment horizontal="right"/>
    </xf>
    <xf numFmtId="168" fontId="0" fillId="2" borderId="0" xfId="1" applyNumberFormat="1" applyFont="1" applyFill="1" applyBorder="1"/>
    <xf numFmtId="168" fontId="0" fillId="2" borderId="0" xfId="1" applyNumberFormat="1" applyFont="1" applyFill="1" applyBorder="1" applyAlignment="1">
      <alignment horizontal="right"/>
    </xf>
    <xf numFmtId="168" fontId="0" fillId="2" borderId="0" xfId="1" applyNumberFormat="1" applyFont="1" applyFill="1"/>
    <xf numFmtId="0" fontId="16" fillId="0" borderId="0" xfId="42" applyFont="1" applyFill="1"/>
    <xf numFmtId="170" fontId="0" fillId="0" borderId="0" xfId="0" applyNumberFormat="1"/>
    <xf numFmtId="0" fontId="0" fillId="0" borderId="0" xfId="0" applyAlignment="1">
      <alignment vertical="center"/>
    </xf>
    <xf numFmtId="0" fontId="24" fillId="0" borderId="0" xfId="0" applyFont="1" applyAlignment="1">
      <alignment vertical="center" wrapText="1"/>
    </xf>
    <xf numFmtId="0" fontId="15" fillId="0" borderId="0" xfId="42" applyFont="1" applyFill="1" applyBorder="1"/>
    <xf numFmtId="0" fontId="7" fillId="7" borderId="15" xfId="0" applyFont="1" applyFill="1" applyBorder="1" applyAlignment="1">
      <alignment vertical="center"/>
    </xf>
    <xf numFmtId="0" fontId="7" fillId="7" borderId="15" xfId="0" applyFont="1" applyFill="1" applyBorder="1" applyAlignment="1">
      <alignment vertical="center" wrapText="1"/>
    </xf>
    <xf numFmtId="0" fontId="21" fillId="2" borderId="0" xfId="0" applyFont="1" applyFill="1" applyAlignment="1">
      <alignment vertical="top" wrapText="1"/>
    </xf>
    <xf numFmtId="0" fontId="7" fillId="4" borderId="15" xfId="0" applyFont="1" applyFill="1" applyBorder="1" applyAlignment="1">
      <alignment horizontal="left" vertical="center" wrapText="1"/>
    </xf>
    <xf numFmtId="0" fontId="15" fillId="2" borderId="0" xfId="42" applyFont="1" applyFill="1"/>
    <xf numFmtId="0" fontId="14" fillId="0" borderId="0" xfId="0" applyFont="1" applyAlignment="1">
      <alignment horizontal="left"/>
    </xf>
    <xf numFmtId="0" fontId="4" fillId="0" borderId="0" xfId="0" applyFont="1" applyAlignment="1">
      <alignment horizontal="left"/>
    </xf>
    <xf numFmtId="0" fontId="8" fillId="0" borderId="0" xfId="42" applyFill="1" applyBorder="1" applyAlignment="1">
      <alignment horizontal="left"/>
    </xf>
    <xf numFmtId="0" fontId="4" fillId="0" borderId="0" xfId="0" applyFont="1" applyAlignment="1">
      <alignment horizontal="left" vertical="top" wrapText="1"/>
    </xf>
    <xf numFmtId="0" fontId="13" fillId="0" borderId="0" xfId="4" applyFont="1" applyAlignment="1">
      <alignment horizontal="left"/>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3" fillId="0" borderId="0" xfId="0" applyFont="1" applyAlignment="1">
      <alignment horizontal="left" vertical="top"/>
    </xf>
    <xf numFmtId="0" fontId="15" fillId="0" borderId="0" xfId="42" applyFont="1" applyFill="1" applyBorder="1" applyAlignment="1">
      <alignment horizontal="left"/>
    </xf>
    <xf numFmtId="0" fontId="11" fillId="0" borderId="0" xfId="0" applyFont="1" applyAlignment="1">
      <alignment horizontal="left" vertical="center" readingOrder="1"/>
    </xf>
    <xf numFmtId="0" fontId="0" fillId="0" borderId="0" xfId="0" applyAlignment="1">
      <alignment horizontal="center"/>
    </xf>
    <xf numFmtId="0" fontId="0" fillId="0" borderId="0" xfId="0" applyAlignment="1">
      <alignment horizontal="center" vertical="top"/>
    </xf>
    <xf numFmtId="0" fontId="11" fillId="0" borderId="0" xfId="0" applyFont="1" applyAlignment="1">
      <alignment horizontal="left"/>
    </xf>
    <xf numFmtId="0" fontId="8" fillId="0" borderId="0" xfId="42" applyFill="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top" wrapText="1"/>
    </xf>
    <xf numFmtId="0" fontId="11" fillId="0" borderId="0" xfId="0" applyFont="1" applyAlignment="1">
      <alignment horizontal="left" wrapText="1"/>
    </xf>
    <xf numFmtId="0" fontId="3" fillId="0" borderId="0" xfId="0" applyFont="1" applyAlignment="1">
      <alignment horizontal="left"/>
    </xf>
    <xf numFmtId="3" fontId="0" fillId="6" borderId="14" xfId="1" applyNumberFormat="1" applyFont="1" applyFill="1" applyBorder="1" applyAlignment="1">
      <alignment horizontal="left" vertical="center" wrapText="1"/>
    </xf>
    <xf numFmtId="3" fontId="0" fillId="6" borderId="25" xfId="1" applyNumberFormat="1" applyFont="1" applyFill="1" applyBorder="1" applyAlignment="1">
      <alignment horizontal="left" vertical="center" wrapText="1"/>
    </xf>
    <xf numFmtId="3" fontId="0" fillId="6" borderId="26" xfId="1" applyNumberFormat="1" applyFont="1" applyFill="1" applyBorder="1" applyAlignment="1">
      <alignment horizontal="left" vertical="center" wrapText="1"/>
    </xf>
    <xf numFmtId="3" fontId="0" fillId="0" borderId="14" xfId="1" applyNumberFormat="1" applyFont="1" applyBorder="1" applyAlignment="1">
      <alignment horizontal="left" vertical="center" wrapText="1"/>
    </xf>
    <xf numFmtId="3" fontId="0" fillId="0" borderId="25" xfId="1" applyNumberFormat="1" applyFont="1" applyBorder="1" applyAlignment="1">
      <alignment horizontal="left" vertical="center" wrapText="1"/>
    </xf>
    <xf numFmtId="3" fontId="0" fillId="0" borderId="26" xfId="1" applyNumberFormat="1" applyFont="1" applyBorder="1" applyAlignment="1">
      <alignment horizontal="left" vertical="center" wrapText="1"/>
    </xf>
    <xf numFmtId="0" fontId="9" fillId="0" borderId="0" xfId="0" applyFont="1" applyAlignment="1">
      <alignment horizontal="left" vertical="center" wrapText="1"/>
    </xf>
    <xf numFmtId="0" fontId="1" fillId="0" borderId="0" xfId="35" applyAlignment="1">
      <alignment horizontal="left" vertical="center" wrapText="1"/>
    </xf>
    <xf numFmtId="3" fontId="0" fillId="6" borderId="22" xfId="1" applyNumberFormat="1" applyFont="1" applyFill="1" applyBorder="1" applyAlignment="1">
      <alignment horizontal="left" vertical="center" wrapText="1"/>
    </xf>
    <xf numFmtId="3" fontId="0" fillId="6" borderId="23" xfId="1" applyNumberFormat="1" applyFont="1" applyFill="1" applyBorder="1" applyAlignment="1">
      <alignment horizontal="left" vertical="center" wrapText="1"/>
    </xf>
    <xf numFmtId="3" fontId="0" fillId="6" borderId="24" xfId="1" applyNumberFormat="1" applyFont="1" applyFill="1" applyBorder="1" applyAlignment="1">
      <alignment horizontal="left" vertical="center" wrapText="1"/>
    </xf>
    <xf numFmtId="0" fontId="22" fillId="0" borderId="0" xfId="0" applyFont="1" applyAlignment="1">
      <alignment horizontal="left" vertical="top" wrapText="1"/>
    </xf>
    <xf numFmtId="0" fontId="21" fillId="0" borderId="0" xfId="0" applyFont="1" applyAlignment="1">
      <alignment horizontal="left" vertical="top" wrapText="1"/>
    </xf>
    <xf numFmtId="0" fontId="0" fillId="2" borderId="0" xfId="0" applyFill="1" applyAlignment="1">
      <alignment horizontal="center" vertical="top"/>
    </xf>
    <xf numFmtId="0" fontId="0" fillId="2" borderId="0" xfId="0" applyFill="1" applyAlignment="1">
      <alignment horizontal="left" vertical="top" wrapText="1"/>
    </xf>
    <xf numFmtId="0" fontId="23" fillId="2" borderId="0" xfId="0" applyFont="1" applyFill="1" applyAlignment="1">
      <alignment horizontal="left" vertical="top" wrapText="1"/>
    </xf>
    <xf numFmtId="0" fontId="3" fillId="2" borderId="0" xfId="0" applyFont="1" applyFill="1" applyAlignment="1">
      <alignment horizontal="left" vertical="top" wrapText="1"/>
    </xf>
    <xf numFmtId="0" fontId="15" fillId="0" borderId="0" xfId="42" applyFont="1" applyAlignment="1">
      <alignment horizontal="left"/>
    </xf>
    <xf numFmtId="0" fontId="3" fillId="2" borderId="0" xfId="0" applyFont="1" applyFill="1" applyAlignment="1">
      <alignment horizontal="left" vertical="top"/>
    </xf>
    <xf numFmtId="0" fontId="15" fillId="2" borderId="0" xfId="42" applyFont="1" applyFill="1" applyBorder="1" applyAlignment="1">
      <alignment horizontal="left"/>
    </xf>
    <xf numFmtId="0" fontId="11" fillId="0" borderId="0" xfId="0" applyFont="1" applyAlignment="1">
      <alignment horizontal="left" vertical="center" wrapText="1" readingOrder="1"/>
    </xf>
    <xf numFmtId="0" fontId="0" fillId="2" borderId="27" xfId="0" applyFill="1" applyBorder="1" applyAlignment="1">
      <alignment horizontal="center"/>
    </xf>
    <xf numFmtId="0" fontId="0" fillId="2" borderId="0" xfId="0" applyFill="1" applyAlignment="1">
      <alignment horizontal="center"/>
    </xf>
    <xf numFmtId="0" fontId="12" fillId="0" borderId="0" xfId="0" applyFont="1" applyAlignment="1">
      <alignment horizontal="center"/>
    </xf>
    <xf numFmtId="0" fontId="11" fillId="2" borderId="0" xfId="0" applyFont="1" applyFill="1" applyAlignment="1">
      <alignment horizontal="left" vertical="center" readingOrder="1"/>
    </xf>
    <xf numFmtId="0" fontId="8" fillId="2" borderId="0" xfId="42" applyFill="1" applyAlignment="1">
      <alignment horizontal="left"/>
    </xf>
    <xf numFmtId="0" fontId="3" fillId="2" borderId="0" xfId="0" applyFont="1" applyFill="1" applyAlignment="1">
      <alignment horizontal="left" vertical="center" wrapText="1"/>
    </xf>
    <xf numFmtId="0" fontId="12" fillId="5" borderId="4" xfId="0" applyFont="1" applyFill="1" applyBorder="1" applyAlignment="1">
      <alignment horizontal="center"/>
    </xf>
    <xf numFmtId="0" fontId="12" fillId="5" borderId="5" xfId="0" applyFont="1" applyFill="1" applyBorder="1" applyAlignment="1">
      <alignment horizontal="center"/>
    </xf>
    <xf numFmtId="44" fontId="12" fillId="5" borderId="4" xfId="45" applyFont="1" applyFill="1" applyBorder="1" applyAlignment="1">
      <alignment horizontal="center"/>
    </xf>
    <xf numFmtId="44" fontId="12" fillId="5" borderId="5" xfId="45" applyFont="1" applyFill="1" applyBorder="1" applyAlignment="1">
      <alignment horizontal="center"/>
    </xf>
    <xf numFmtId="0" fontId="12" fillId="4" borderId="10" xfId="0" applyFont="1" applyFill="1" applyBorder="1" applyAlignment="1">
      <alignment horizontal="center"/>
    </xf>
    <xf numFmtId="0" fontId="12" fillId="4" borderId="17" xfId="0" applyFont="1" applyFill="1" applyBorder="1" applyAlignment="1">
      <alignment horizontal="center"/>
    </xf>
    <xf numFmtId="0" fontId="12" fillId="4" borderId="18" xfId="0" applyFont="1" applyFill="1" applyBorder="1" applyAlignment="1">
      <alignment horizontal="center"/>
    </xf>
  </cellXfs>
  <cellStyles count="63">
    <cellStyle name="Comma" xfId="1" builtinId="3"/>
    <cellStyle name="Comma 2" xfId="6" xr:uid="{69E0EF19-D49C-47B8-9097-7872C7D4CF09}"/>
    <cellStyle name="Comma 2 2" xfId="17" xr:uid="{B039D486-96ED-44E9-8D8F-BE7019B62B9F}"/>
    <cellStyle name="Comma 2 2 2" xfId="55" xr:uid="{E386C268-8947-4F51-B358-01BECFE3DE88}"/>
    <cellStyle name="Comma 2 3" xfId="48" xr:uid="{1DA5099B-D1DC-4035-89C4-A64EE6A5FC03}"/>
    <cellStyle name="Comma 3" xfId="13" xr:uid="{A63A7AF0-5AC0-4280-A304-7A744109EDE9}"/>
    <cellStyle name="Comma 3 2" xfId="20" xr:uid="{5532251C-58BD-46D3-9304-C7F3347ED038}"/>
    <cellStyle name="Comma 3 2 2" xfId="56" xr:uid="{F0AC7716-D931-4999-82B3-A0F8F1D823C2}"/>
    <cellStyle name="Comma 3 2 2 2" xfId="37" xr:uid="{0B2F20DA-E837-4D08-9289-B140EB22D874}"/>
    <cellStyle name="Comma 3 2 2 2 2" xfId="62" xr:uid="{371020B6-A6C7-4A14-9197-54ACAB3E0909}"/>
    <cellStyle name="Comma 3 2 3" xfId="32" xr:uid="{A0478686-A7C5-47C6-BDAC-A38F5214B2F4}"/>
    <cellStyle name="Comma 3 2 3 2" xfId="60" xr:uid="{BAC9E20D-DDDE-41ED-ACE3-B577DE2EAEBD}"/>
    <cellStyle name="Comma 3 3" xfId="31" xr:uid="{5A289ADF-C643-4444-A523-C24EC2980309}"/>
    <cellStyle name="Comma 3 3 2" xfId="59" xr:uid="{4364E70D-C9A7-4752-BEF5-2EED18E758A3}"/>
    <cellStyle name="Comma 3 4" xfId="34" xr:uid="{AE2E1DB9-B25C-4A74-8915-D1E3FE35D17A}"/>
    <cellStyle name="Comma 3 4 2" xfId="61" xr:uid="{B47C9638-3D1F-4592-B71E-5B4E78D8F00E}"/>
    <cellStyle name="Comma 3 5" xfId="53" xr:uid="{90019C4B-ECD0-408D-9B2A-711ECC0C7BB7}"/>
    <cellStyle name="Comma 4" xfId="23" xr:uid="{166A7D99-581B-48CD-A769-875AD35930F2}"/>
    <cellStyle name="Comma 4 2" xfId="57" xr:uid="{8BA85210-569F-4449-BBAF-B77F8C400304}"/>
    <cellStyle name="Comma 5" xfId="26" xr:uid="{3FAA7E29-23B3-41C5-B1B9-9DE5F07AB6F3}"/>
    <cellStyle name="Comma 5 2" xfId="58" xr:uid="{F196F117-A098-46F5-B952-B31EF9281F99}"/>
    <cellStyle name="Comma 6" xfId="10" xr:uid="{9A5AB7D4-E7BF-479F-AFC9-0218A44F4CFE}"/>
    <cellStyle name="Comma 6 2" xfId="51" xr:uid="{98C685F1-42CA-47DC-9B96-15BC803074A7}"/>
    <cellStyle name="Comma 7" xfId="44" xr:uid="{9D4B1D09-7A4B-4CE9-857A-CD6489FDF98B}"/>
    <cellStyle name="Comma 8" xfId="46" xr:uid="{A3B29076-5EEB-4DEA-8775-7D08987712E3}"/>
    <cellStyle name="Currency" xfId="3" builtinId="4"/>
    <cellStyle name="Currency 2" xfId="7" xr:uid="{4B8F3CA5-3978-4FAE-9F9E-5EFAEB85FFBC}"/>
    <cellStyle name="Currency 2 2" xfId="49" xr:uid="{81E02D1D-D57D-4687-BE62-C2469241D3FF}"/>
    <cellStyle name="Currency 3" xfId="8" xr:uid="{52BFA58D-4BE5-4044-9659-545505205822}"/>
    <cellStyle name="Currency 3 2" xfId="50" xr:uid="{28B97030-1897-440B-87B8-8DF324D89E71}"/>
    <cellStyle name="Currency 4" xfId="16" xr:uid="{5BC1EB72-7733-484E-BE57-E226FDBC0388}"/>
    <cellStyle name="Currency 4 2" xfId="54" xr:uid="{CF3A580A-1C9D-4801-B554-E9D74ACFC912}"/>
    <cellStyle name="Currency 5" xfId="12" xr:uid="{0CC6CB73-12BB-482C-9FF7-D44D70676E3C}"/>
    <cellStyle name="Currency 5 2" xfId="52" xr:uid="{9520293E-28C0-444D-8C93-74E4E1E4DFB9}"/>
    <cellStyle name="Currency 6" xfId="45" xr:uid="{BD685D69-0969-40C4-88EB-5BA99287D466}"/>
    <cellStyle name="Currency 7" xfId="47" xr:uid="{B2F9B816-DA56-436B-A64B-C625E93ADE12}"/>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177">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numFmt numFmtId="164" formatCode="_-* #,##0_-;\-* #,##0_-;_-* &quot;-&quot;??_-;_-@_-"/>
      <fill>
        <patternFill patternType="none">
          <fgColor indexed="64"/>
          <bgColor auto="1"/>
        </patternFill>
      </fill>
      <border diagonalUp="0" diagonalDown="0">
        <left style="thin">
          <color rgb="FFC0C2C4"/>
        </left>
        <right style="thin">
          <color rgb="FFC0C2C4"/>
        </right>
        <top style="thin">
          <color rgb="FFC0C2C4"/>
        </top>
        <bottom style="thin">
          <color rgb="FFC0C2C4"/>
        </bottom>
        <vertical/>
        <horizontal/>
      </border>
    </dxf>
    <dxf>
      <numFmt numFmtId="164" formatCode="_-* #,##0_-;\-* #,##0_-;_-* &quot;-&quot;??_-;_-@_-"/>
      <fill>
        <patternFill patternType="none">
          <fgColor indexed="64"/>
          <bgColor auto="1"/>
        </patternFill>
      </fill>
      <border diagonalUp="0" diagonalDown="0">
        <left style="thin">
          <color rgb="FFC0C2C4"/>
        </left>
        <right style="thin">
          <color rgb="FFC0C2C4"/>
        </right>
        <top style="thin">
          <color rgb="FFC0C2C4"/>
        </top>
        <bottom style="thin">
          <color rgb="FFC0C2C4"/>
        </bottom>
        <vertical/>
        <horizontal/>
      </border>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strike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strike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border>
        <bottom style="medium">
          <color indexed="64"/>
        </bottom>
      </border>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8" formatCode="#,##0_ ;\-#,##0\ "/>
      <fill>
        <patternFill patternType="solid">
          <fgColor indexed="64"/>
          <bgColor rgb="FFDADBD9"/>
        </patternFill>
      </fill>
      <alignment horizontal="right" vertical="bottom" textRotation="0" wrapText="0" indent="0" justifyLastLine="0" shrinkToFit="0" readingOrder="0"/>
    </dxf>
    <dxf>
      <numFmt numFmtId="168" formatCode="#,##0_ ;\-#,##0\ "/>
      <fill>
        <patternFill patternType="none">
          <fgColor indexed="64"/>
          <bgColor auto="1"/>
        </patternFill>
      </fill>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numFmt numFmtId="168" formatCode="#,##0_ ;\-#,##0\ "/>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numFmt numFmtId="166" formatCode="_-* #,##0.0_-;\-* #,##0.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numFmt numFmtId="167" formatCode="_-&quot;$&quot;* #,##0_-;\-&quot;$&quot;* #,##0_-;_-&quot;$&quot;* &quot;-&quot;??_-;_-@_-"/>
      <alignment horizontal="right" vertical="bottom" textRotation="0" wrapText="0" indent="0" justifyLastLine="0" shrinkToFit="0" readingOrder="0"/>
    </dxf>
    <dxf>
      <numFmt numFmtId="167" formatCode="_-&quot;$&quot;* #,##0_-;\-&quot;$&quot;* #,##0_-;_-&quot;$&quot;* &quot;-&quot;??_-;_-@_-"/>
      <alignment horizontal="general" vertical="bottom" textRotation="0" wrapText="0" indent="0" justifyLastLine="0" shrinkToFit="0" readingOrder="0"/>
    </dxf>
    <dxf>
      <numFmt numFmtId="164"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dxf>
    <dxf>
      <font>
        <b/>
        <i val="0"/>
        <strike val="0"/>
        <condense val="0"/>
        <extend val="0"/>
        <outline val="0"/>
        <shadow val="0"/>
        <u val="none"/>
        <vertAlign val="baseline"/>
        <sz val="11"/>
        <color theme="1"/>
        <name val="Calibri"/>
        <family val="2"/>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ont>
        <b/>
      </font>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numFmt numFmtId="166" formatCode="_-* #,##0.0_-;\-* #,##0.0_-;_-* &quot;-&quot;??_-;_-@_-"/>
      <fill>
        <patternFill patternType="none">
          <fgColor indexed="64"/>
          <bgColor auto="1"/>
        </patternFill>
      </fill>
    </dxf>
    <dxf>
      <numFmt numFmtId="170" formatCode="0.0"/>
    </dxf>
    <dxf>
      <numFmt numFmtId="170" formatCode="0.0"/>
      <fill>
        <patternFill patternType="none">
          <fgColor indexed="64"/>
          <bgColor auto="1"/>
        </patternFill>
      </fill>
    </dxf>
    <dxf>
      <numFmt numFmtId="170" formatCode="0.0"/>
      <fill>
        <patternFill patternType="none">
          <fgColor indexed="64"/>
          <bgColor auto="1"/>
        </patternFill>
      </fill>
    </dxf>
    <dxf>
      <numFmt numFmtId="170" formatCode="0.0"/>
      <fill>
        <patternFill patternType="none">
          <fgColor indexed="64"/>
          <bgColor auto="1"/>
        </patternFill>
      </fill>
      <border outline="0">
        <left style="thin">
          <color rgb="FFC0C2C4"/>
        </left>
      </border>
    </dxf>
    <dxf>
      <font>
        <b/>
      </font>
      <fill>
        <patternFill patternType="solid">
          <fgColor indexed="64"/>
          <bgColor rgb="FFDADBD9"/>
        </patternFill>
      </fill>
      <alignment horizontal="right" vertical="bottom" textRotation="0" wrapText="0" indent="0" justifyLastLine="0" shrinkToFit="0" readingOrder="0"/>
      <border diagonalUp="0" diagonalDown="0" outline="0">
        <left style="thin">
          <color rgb="FFC0C2C4"/>
        </left>
        <right style="thin">
          <color rgb="FFC0C2C4"/>
        </right>
        <top style="thin">
          <color rgb="FFC0C2C4"/>
        </top>
        <bottom style="thin">
          <color rgb="FFC0C2C4"/>
        </bottom>
      </border>
    </dxf>
    <dxf>
      <numFmt numFmtId="22" formatCode="mmm\-yy"/>
      <fill>
        <patternFill patternType="none">
          <fgColor indexed="64"/>
          <bgColor auto="1"/>
        </patternFill>
      </fill>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7" defaultTableStyle="TableStyleMedium2" defaultPivotStyle="PivotStyleLight16">
    <tableStyle name="CER Table" pivot="0" count="0" xr9:uid="{3531A67F-0286-43EE-8FEC-100D079CB5E5}"/>
    <tableStyle name="CER Table 2" pivot="0" count="4" xr9:uid="{B4E835D4-F028-46C0-915C-A906F8D53DC2}">
      <tableStyleElement type="wholeTable" dxfId="176"/>
      <tableStyleElement type="headerRow" dxfId="175"/>
      <tableStyleElement type="firstColumn" dxfId="174"/>
      <tableStyleElement type="firstRowStripe" dxfId="173"/>
    </tableStyle>
    <tableStyle name="CER Table 3" pivot="0" count="4" xr9:uid="{3D29F7E7-5202-453A-A691-17EF7B1F0419}">
      <tableStyleElement type="wholeTable" dxfId="172"/>
      <tableStyleElement type="headerRow" dxfId="171"/>
      <tableStyleElement type="firstColumn" dxfId="170"/>
      <tableStyleElement type="firstRowStripe" dxfId="169"/>
    </tableStyle>
    <tableStyle name="CER Table 4" pivot="0" count="4" xr9:uid="{DEB70C48-CDC3-4CCB-B7CA-42E53A04C1F0}">
      <tableStyleElement type="wholeTable" dxfId="168"/>
      <tableStyleElement type="headerRow" dxfId="167"/>
      <tableStyleElement type="firstColumn" dxfId="166"/>
      <tableStyleElement type="firstRowStripe" dxfId="165"/>
    </tableStyle>
    <tableStyle name="CER Table 5" pivot="0" count="4" xr9:uid="{C98BE682-C5C4-43B8-8205-F82DDC7A7EEC}">
      <tableStyleElement type="wholeTable" dxfId="164"/>
      <tableStyleElement type="headerRow" dxfId="163"/>
      <tableStyleElement type="firstColumn" dxfId="162"/>
      <tableStyleElement type="firstRowStripe" dxfId="161"/>
    </tableStyle>
    <tableStyle name="CER Table 6" pivot="0" count="4" xr9:uid="{2DAC8F69-924E-4F5D-B471-A76199D863C0}">
      <tableStyleElement type="wholeTable" dxfId="160"/>
      <tableStyleElement type="headerRow" dxfId="159"/>
      <tableStyleElement type="firstColumn" dxfId="158"/>
      <tableStyleElement type="firstRowStripe" dxfId="157"/>
    </tableStyle>
    <tableStyle name="Invisible" pivot="0" table="0" count="0" xr9:uid="{36317CC7-EBB0-4B7F-A0D2-D0ACD1E55212}"/>
  </tableStyles>
  <colors>
    <mruColors>
      <color rgb="FF005874"/>
      <color rgb="FFC0E4DD"/>
      <color rgb="FFDADB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105076</xdr:colOff>
      <xdr:row>22</xdr:row>
      <xdr:rowOff>40820</xdr:rowOff>
    </xdr:from>
    <xdr:to>
      <xdr:col>3</xdr:col>
      <xdr:colOff>1426790</xdr:colOff>
      <xdr:row>44</xdr:row>
      <xdr:rowOff>172034</xdr:rowOff>
    </xdr:to>
    <xdr:pic>
      <xdr:nvPicPr>
        <xdr:cNvPr id="6" name="Picture 5">
          <a:extLst>
            <a:ext uri="{FF2B5EF4-FFF2-40B4-BE49-F238E27FC236}">
              <a16:creationId xmlns:a16="http://schemas.microsoft.com/office/drawing/2014/main" id="{C81DDCE4-0B32-2DFD-E45A-477080366A3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5076" y="4680856"/>
          <a:ext cx="7200000" cy="43222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3</xdr:row>
      <xdr:rowOff>50800</xdr:rowOff>
    </xdr:from>
    <xdr:to>
      <xdr:col>0</xdr:col>
      <xdr:colOff>7249652</xdr:colOff>
      <xdr:row>27</xdr:row>
      <xdr:rowOff>173367</xdr:rowOff>
    </xdr:to>
    <xdr:pic>
      <xdr:nvPicPr>
        <xdr:cNvPr id="4" name="Picture 3">
          <a:extLst>
            <a:ext uri="{FF2B5EF4-FFF2-40B4-BE49-F238E27FC236}">
              <a16:creationId xmlns:a16="http://schemas.microsoft.com/office/drawing/2014/main" id="{C9C8BA01-81A8-9242-4AD2-A5B351950C2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7150" y="669925"/>
          <a:ext cx="6846428" cy="46945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176893</xdr:colOff>
      <xdr:row>21</xdr:row>
      <xdr:rowOff>112732</xdr:rowOff>
    </xdr:from>
    <xdr:to>
      <xdr:col>5</xdr:col>
      <xdr:colOff>1049647</xdr:colOff>
      <xdr:row>44</xdr:row>
      <xdr:rowOff>6878</xdr:rowOff>
    </xdr:to>
    <xdr:pic>
      <xdr:nvPicPr>
        <xdr:cNvPr id="5" name="Picture 4">
          <a:extLst>
            <a:ext uri="{FF2B5EF4-FFF2-40B4-BE49-F238E27FC236}">
              <a16:creationId xmlns:a16="http://schemas.microsoft.com/office/drawing/2014/main" id="{A882B5C6-1C9F-B8E2-B1A8-AC1CA93C571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6893" y="4166149"/>
          <a:ext cx="6966033" cy="41817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3</xdr:row>
      <xdr:rowOff>81456</xdr:rowOff>
    </xdr:from>
    <xdr:to>
      <xdr:col>0</xdr:col>
      <xdr:colOff>7257279</xdr:colOff>
      <xdr:row>25</xdr:row>
      <xdr:rowOff>7175</xdr:rowOff>
    </xdr:to>
    <xdr:pic>
      <xdr:nvPicPr>
        <xdr:cNvPr id="4" name="Picture 3">
          <a:extLst>
            <a:ext uri="{FF2B5EF4-FFF2-40B4-BE49-F238E27FC236}">
              <a16:creationId xmlns:a16="http://schemas.microsoft.com/office/drawing/2014/main" id="{03E3247C-5B18-5CAD-A9DC-F51728DFA1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625" y="705873"/>
          <a:ext cx="6866754" cy="41221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95704</xdr:colOff>
      <xdr:row>2</xdr:row>
      <xdr:rowOff>168729</xdr:rowOff>
    </xdr:from>
    <xdr:to>
      <xdr:col>1</xdr:col>
      <xdr:colOff>50346</xdr:colOff>
      <xdr:row>22</xdr:row>
      <xdr:rowOff>160120</xdr:rowOff>
    </xdr:to>
    <xdr:pic>
      <xdr:nvPicPr>
        <xdr:cNvPr id="2" name="Picture 1">
          <a:extLst>
            <a:ext uri="{FF2B5EF4-FFF2-40B4-BE49-F238E27FC236}">
              <a16:creationId xmlns:a16="http://schemas.microsoft.com/office/drawing/2014/main" id="{3B550A47-F049-A88F-462C-D607F04AE97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704" y="597354"/>
          <a:ext cx="6208485" cy="36122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62041</xdr:colOff>
      <xdr:row>22</xdr:row>
      <xdr:rowOff>113132</xdr:rowOff>
    </xdr:from>
    <xdr:to>
      <xdr:col>6</xdr:col>
      <xdr:colOff>959897</xdr:colOff>
      <xdr:row>46</xdr:row>
      <xdr:rowOff>875</xdr:rowOff>
    </xdr:to>
    <xdr:pic>
      <xdr:nvPicPr>
        <xdr:cNvPr id="5" name="Picture 4">
          <a:extLst>
            <a:ext uri="{FF2B5EF4-FFF2-40B4-BE49-F238E27FC236}">
              <a16:creationId xmlns:a16="http://schemas.microsoft.com/office/drawing/2014/main" id="{BD8CEDE4-8C7C-004B-C872-9D72544D2B7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62041" y="4262529"/>
          <a:ext cx="7251941" cy="43454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10</xdr:row>
      <xdr:rowOff>66675</xdr:rowOff>
    </xdr:from>
    <xdr:to>
      <xdr:col>3</xdr:col>
      <xdr:colOff>2344918</xdr:colOff>
      <xdr:row>33</xdr:row>
      <xdr:rowOff>19152</xdr:rowOff>
    </xdr:to>
    <xdr:pic>
      <xdr:nvPicPr>
        <xdr:cNvPr id="3" name="Picture 2">
          <a:extLst>
            <a:ext uri="{FF2B5EF4-FFF2-40B4-BE49-F238E27FC236}">
              <a16:creationId xmlns:a16="http://schemas.microsoft.com/office/drawing/2014/main" id="{DA717F69-BB96-E915-7360-EDF5208525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2019300"/>
          <a:ext cx="7212193" cy="43285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115887</xdr:colOff>
      <xdr:row>21</xdr:row>
      <xdr:rowOff>95250</xdr:rowOff>
    </xdr:from>
    <xdr:to>
      <xdr:col>6</xdr:col>
      <xdr:colOff>1393</xdr:colOff>
      <xdr:row>44</xdr:row>
      <xdr:rowOff>54800</xdr:rowOff>
    </xdr:to>
    <xdr:pic>
      <xdr:nvPicPr>
        <xdr:cNvPr id="6" name="Picture 5">
          <a:extLst>
            <a:ext uri="{FF2B5EF4-FFF2-40B4-BE49-F238E27FC236}">
              <a16:creationId xmlns:a16="http://schemas.microsoft.com/office/drawing/2014/main" id="{6DBD9B75-B700-D797-4478-55360B8EE2FD}"/>
            </a:ext>
          </a:extLst>
        </xdr:cNvPr>
        <xdr:cNvPicPr>
          <a:picLocks noChangeAspect="1"/>
        </xdr:cNvPicPr>
      </xdr:nvPicPr>
      <xdr:blipFill>
        <a:blip xmlns:r="http://schemas.openxmlformats.org/officeDocument/2006/relationships" r:embed="rId1"/>
        <a:stretch>
          <a:fillRect/>
        </a:stretch>
      </xdr:blipFill>
      <xdr:spPr>
        <a:xfrm>
          <a:off x="115887" y="3952875"/>
          <a:ext cx="7305481" cy="41274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117745</xdr:colOff>
      <xdr:row>21</xdr:row>
      <xdr:rowOff>169333</xdr:rowOff>
    </xdr:from>
    <xdr:to>
      <xdr:col>8</xdr:col>
      <xdr:colOff>497430</xdr:colOff>
      <xdr:row>42</xdr:row>
      <xdr:rowOff>606</xdr:rowOff>
    </xdr:to>
    <xdr:pic>
      <xdr:nvPicPr>
        <xdr:cNvPr id="2" name="Picture 1">
          <a:extLst>
            <a:ext uri="{FF2B5EF4-FFF2-40B4-BE49-F238E27FC236}">
              <a16:creationId xmlns:a16="http://schemas.microsoft.com/office/drawing/2014/main" id="{924B5D46-CA00-3752-0B01-FDEB197121D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745" y="4032250"/>
          <a:ext cx="6010018" cy="360785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xdr:colOff>
      <xdr:row>22</xdr:row>
      <xdr:rowOff>12454</xdr:rowOff>
    </xdr:from>
    <xdr:to>
      <xdr:col>9</xdr:col>
      <xdr:colOff>675070</xdr:colOff>
      <xdr:row>44</xdr:row>
      <xdr:rowOff>29379</xdr:rowOff>
    </xdr:to>
    <xdr:pic>
      <xdr:nvPicPr>
        <xdr:cNvPr id="3" name="Picture 2">
          <a:extLst>
            <a:ext uri="{FF2B5EF4-FFF2-40B4-BE49-F238E27FC236}">
              <a16:creationId xmlns:a16="http://schemas.microsoft.com/office/drawing/2014/main" id="{1DA94F88-191A-E496-75A3-7AF478C56AF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150" y="4245787"/>
          <a:ext cx="7002390" cy="420520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97770</xdr:colOff>
      <xdr:row>29</xdr:row>
      <xdr:rowOff>80796</xdr:rowOff>
    </xdr:from>
    <xdr:to>
      <xdr:col>5</xdr:col>
      <xdr:colOff>426690</xdr:colOff>
      <xdr:row>54</xdr:row>
      <xdr:rowOff>140652</xdr:rowOff>
    </xdr:to>
    <xdr:pic>
      <xdr:nvPicPr>
        <xdr:cNvPr id="4" name="Picture 3">
          <a:extLst>
            <a:ext uri="{FF2B5EF4-FFF2-40B4-BE49-F238E27FC236}">
              <a16:creationId xmlns:a16="http://schemas.microsoft.com/office/drawing/2014/main" id="{41706CAA-5E22-7EE4-9EAD-C15764FC7DF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7770" y="5853774"/>
          <a:ext cx="7693818" cy="4822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76579</xdr:colOff>
      <xdr:row>2</xdr:row>
      <xdr:rowOff>67407</xdr:rowOff>
    </xdr:from>
    <xdr:to>
      <xdr:col>0</xdr:col>
      <xdr:colOff>7612632</xdr:colOff>
      <xdr:row>25</xdr:row>
      <xdr:rowOff>8091</xdr:rowOff>
    </xdr:to>
    <xdr:pic>
      <xdr:nvPicPr>
        <xdr:cNvPr id="6" name="Picture 5">
          <a:extLst>
            <a:ext uri="{FF2B5EF4-FFF2-40B4-BE49-F238E27FC236}">
              <a16:creationId xmlns:a16="http://schemas.microsoft.com/office/drawing/2014/main" id="{FF800762-F5C1-1D20-9E4A-FA474B5AAC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579" y="496032"/>
          <a:ext cx="7161856" cy="43221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557772</xdr:colOff>
      <xdr:row>2</xdr:row>
      <xdr:rowOff>177028</xdr:rowOff>
    </xdr:from>
    <xdr:to>
      <xdr:col>20</xdr:col>
      <xdr:colOff>378585</xdr:colOff>
      <xdr:row>27</xdr:row>
      <xdr:rowOff>64614</xdr:rowOff>
    </xdr:to>
    <xdr:pic>
      <xdr:nvPicPr>
        <xdr:cNvPr id="3" name="Picture 2">
          <a:extLst>
            <a:ext uri="{FF2B5EF4-FFF2-40B4-BE49-F238E27FC236}">
              <a16:creationId xmlns:a16="http://schemas.microsoft.com/office/drawing/2014/main" id="{697E95A6-6E78-FD28-1039-4291551611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6195542" y="614663"/>
          <a:ext cx="8316084" cy="4719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116549</xdr:colOff>
      <xdr:row>21</xdr:row>
      <xdr:rowOff>172817</xdr:rowOff>
    </xdr:from>
    <xdr:to>
      <xdr:col>8</xdr:col>
      <xdr:colOff>20692</xdr:colOff>
      <xdr:row>42</xdr:row>
      <xdr:rowOff>19610</xdr:rowOff>
    </xdr:to>
    <xdr:pic>
      <xdr:nvPicPr>
        <xdr:cNvPr id="4" name="Picture 3">
          <a:extLst>
            <a:ext uri="{FF2B5EF4-FFF2-40B4-BE49-F238E27FC236}">
              <a16:creationId xmlns:a16="http://schemas.microsoft.com/office/drawing/2014/main" id="{3547B380-5162-A611-61A8-FC386FA952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6549" y="4297142"/>
          <a:ext cx="6352568" cy="364726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44819</xdr:colOff>
      <xdr:row>2</xdr:row>
      <xdr:rowOff>104960</xdr:rowOff>
    </xdr:from>
    <xdr:to>
      <xdr:col>0</xdr:col>
      <xdr:colOff>7013052</xdr:colOff>
      <xdr:row>23</xdr:row>
      <xdr:rowOff>96399</xdr:rowOff>
    </xdr:to>
    <xdr:pic>
      <xdr:nvPicPr>
        <xdr:cNvPr id="7" name="Picture 6">
          <a:extLst>
            <a:ext uri="{FF2B5EF4-FFF2-40B4-BE49-F238E27FC236}">
              <a16:creationId xmlns:a16="http://schemas.microsoft.com/office/drawing/2014/main" id="{856C16B1-CDC0-24FC-1D33-CB0F9F2F7B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819" y="533585"/>
          <a:ext cx="6649825" cy="39919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70954</xdr:colOff>
      <xdr:row>21</xdr:row>
      <xdr:rowOff>64828</xdr:rowOff>
    </xdr:from>
    <xdr:to>
      <xdr:col>5</xdr:col>
      <xdr:colOff>1085547</xdr:colOff>
      <xdr:row>43</xdr:row>
      <xdr:rowOff>36009</xdr:rowOff>
    </xdr:to>
    <xdr:pic>
      <xdr:nvPicPr>
        <xdr:cNvPr id="5" name="Picture 4">
          <a:extLst>
            <a:ext uri="{FF2B5EF4-FFF2-40B4-BE49-F238E27FC236}">
              <a16:creationId xmlns:a16="http://schemas.microsoft.com/office/drawing/2014/main" id="{6DFB28F2-1501-96B6-4F71-01B65D4D2A7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954" y="4115024"/>
          <a:ext cx="6920093" cy="41621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53605</xdr:colOff>
      <xdr:row>22</xdr:row>
      <xdr:rowOff>25574</xdr:rowOff>
    </xdr:from>
    <xdr:to>
      <xdr:col>7</xdr:col>
      <xdr:colOff>828160</xdr:colOff>
      <xdr:row>44</xdr:row>
      <xdr:rowOff>45035</xdr:rowOff>
    </xdr:to>
    <xdr:pic>
      <xdr:nvPicPr>
        <xdr:cNvPr id="5" name="Picture 4">
          <a:extLst>
            <a:ext uri="{FF2B5EF4-FFF2-40B4-BE49-F238E27FC236}">
              <a16:creationId xmlns:a16="http://schemas.microsoft.com/office/drawing/2014/main" id="{2333A002-0C9E-2805-7862-C9DB06F599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605" y="4264199"/>
          <a:ext cx="7006622" cy="42077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145361</xdr:colOff>
      <xdr:row>23</xdr:row>
      <xdr:rowOff>137945</xdr:rowOff>
    </xdr:from>
    <xdr:to>
      <xdr:col>6</xdr:col>
      <xdr:colOff>334445</xdr:colOff>
      <xdr:row>45</xdr:row>
      <xdr:rowOff>219668</xdr:rowOff>
    </xdr:to>
    <xdr:pic>
      <xdr:nvPicPr>
        <xdr:cNvPr id="2" name="Picture 1">
          <a:extLst>
            <a:ext uri="{FF2B5EF4-FFF2-40B4-BE49-F238E27FC236}">
              <a16:creationId xmlns:a16="http://schemas.microsoft.com/office/drawing/2014/main" id="{537AD7CB-A173-F03F-07CF-B1FEDCA8C15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361" y="4572362"/>
          <a:ext cx="7117077" cy="4274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70784</xdr:colOff>
      <xdr:row>2</xdr:row>
      <xdr:rowOff>176161</xdr:rowOff>
    </xdr:from>
    <xdr:to>
      <xdr:col>13</xdr:col>
      <xdr:colOff>170821</xdr:colOff>
      <xdr:row>25</xdr:row>
      <xdr:rowOff>159713</xdr:rowOff>
    </xdr:to>
    <xdr:pic>
      <xdr:nvPicPr>
        <xdr:cNvPr id="6" name="Picture 5">
          <a:extLst>
            <a:ext uri="{FF2B5EF4-FFF2-40B4-BE49-F238E27FC236}">
              <a16:creationId xmlns:a16="http://schemas.microsoft.com/office/drawing/2014/main" id="{2ECE1B5B-5000-5A40-7843-ABEF8D67AAA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51451" y="610078"/>
          <a:ext cx="7196312" cy="43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92978</xdr:colOff>
      <xdr:row>21</xdr:row>
      <xdr:rowOff>148167</xdr:rowOff>
    </xdr:from>
    <xdr:to>
      <xdr:col>6</xdr:col>
      <xdr:colOff>811532</xdr:colOff>
      <xdr:row>44</xdr:row>
      <xdr:rowOff>94869</xdr:rowOff>
    </xdr:to>
    <xdr:pic>
      <xdr:nvPicPr>
        <xdr:cNvPr id="3" name="Picture 2">
          <a:extLst>
            <a:ext uri="{FF2B5EF4-FFF2-40B4-BE49-F238E27FC236}">
              <a16:creationId xmlns:a16="http://schemas.microsoft.com/office/drawing/2014/main" id="{0F08281F-047A-F5C1-6206-BAC9DDC4814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2978" y="4191000"/>
          <a:ext cx="7207205" cy="43282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84667</xdr:colOff>
      <xdr:row>2</xdr:row>
      <xdr:rowOff>107711</xdr:rowOff>
    </xdr:from>
    <xdr:to>
      <xdr:col>0</xdr:col>
      <xdr:colOff>7371700</xdr:colOff>
      <xdr:row>24</xdr:row>
      <xdr:rowOff>76940</xdr:rowOff>
    </xdr:to>
    <xdr:pic>
      <xdr:nvPicPr>
        <xdr:cNvPr id="5" name="Picture 4">
          <a:extLst>
            <a:ext uri="{FF2B5EF4-FFF2-40B4-BE49-F238E27FC236}">
              <a16:creationId xmlns:a16="http://schemas.microsoft.com/office/drawing/2014/main" id="{B80DA99D-A302-BE8A-5866-DE9E32755C2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667" y="541628"/>
          <a:ext cx="6927501" cy="41602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35</xdr:row>
      <xdr:rowOff>11432</xdr:rowOff>
    </xdr:from>
    <xdr:to>
      <xdr:col>4</xdr:col>
      <xdr:colOff>533400</xdr:colOff>
      <xdr:row>56</xdr:row>
      <xdr:rowOff>159665</xdr:rowOff>
    </xdr:to>
    <xdr:pic>
      <xdr:nvPicPr>
        <xdr:cNvPr id="3" name="Picture 2">
          <a:extLst>
            <a:ext uri="{FF2B5EF4-FFF2-40B4-BE49-F238E27FC236}">
              <a16:creationId xmlns:a16="http://schemas.microsoft.com/office/drawing/2014/main" id="{20CA1105-DAE1-21D6-04FE-E7DEEC97C8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3350" y="6402707"/>
          <a:ext cx="7029450" cy="39514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5:C31" totalsRowShown="0" headerRowDxfId="156" dataDxfId="155">
  <tableColumns count="3">
    <tableColumn id="1" xr3:uid="{CD37952E-0C6A-4084-972B-E8F527E66387}" name="Figure no." dataDxfId="154" dataCellStyle="Hyperlink"/>
    <tableColumn id="2" xr3:uid="{6951351A-F0F4-44E8-A648-3084E3495069}" name="Figure title" dataCellStyle="Normal"/>
    <tableColumn id="3" xr3:uid="{73F92960-A7AF-4966-9D39-CF463039F382}" name="Time period" dataCellStyle="Normal"/>
  </tableColumns>
  <tableStyleInfo name="CER Table 4"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91A3B14-3DA1-4BCA-A828-449459041880}" name="Table15" displayName="Table15" ref="A3:E33" totalsRowShown="0" headerRowDxfId="77" dataDxfId="76">
  <autoFilter ref="A3:E33" xr:uid="{291A3B14-3DA1-4BCA-A828-449459041880}"/>
  <tableColumns count="5">
    <tableColumn id="1" xr3:uid="{BF2A8088-415F-400F-8019-73262C003DAA}" name="Year" dataDxfId="75"/>
    <tableColumn id="2" xr3:uid="{C5F06A5A-425D-450C-8BE3-14068F282B2D}" name="Quarter" dataDxfId="74" dataCellStyle="Comma"/>
    <tableColumn id="3" xr3:uid="{08B2AEB4-936E-457B-932F-AA8208386A81}" name="Final investment decision capacity (MW)" dataDxfId="73" dataCellStyle="Comma"/>
    <tableColumn id="4" xr3:uid="{595DCDA2-3375-4F43-A52D-936D4B365935}" name="Four quarter rolling average (MW)" dataDxfId="72" dataCellStyle="Comma"/>
    <tableColumn id="6" xr3:uid="{85E46835-1F14-4DD0-8E0B-8AA699A1A67A}" name="Annual total capacity (MW)" dataDxfId="71" dataCellStyle="Comma"/>
  </tableColumns>
  <tableStyleInfo name="CER Table 4"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82EC9-6CBE-4264-9383-10C56806AD5E}" name="Table8" displayName="Table8" ref="A3:G21" totalsRowShown="0" headerRowDxfId="70" dataDxfId="69" dataCellStyle="Comma">
  <autoFilter ref="A3:G21" xr:uid="{EBE82EC9-6CBE-4264-9383-10C56806AD5E}"/>
  <tableColumns count="7">
    <tableColumn id="1" xr3:uid="{1B278402-4FAE-4868-AFB2-1C1BE1A0771C}" name="Year" dataDxfId="68"/>
    <tableColumn id="2" xr3:uid="{EB87D20A-A94C-4641-AB48-336354B77559}" name="Quarter" dataDxfId="67" dataCellStyle="Comma"/>
    <tableColumn id="3" xr3:uid="{E8D14E70-1A16-4E9C-8F63-9CFAF7EE07A4}" name="Voluntary" dataDxfId="66" dataCellStyle="Comma"/>
    <tableColumn id="4" xr3:uid="{BBC1677A-7DF0-4D51-9C23-45C0624A6AD3}" name="Local, State and Territory" dataDxfId="65" dataCellStyle="Comma"/>
    <tableColumn id="5" xr3:uid="{FE19D724-CA03-40B8-907E-51AD5315DA92}" name="Compliance" dataDxfId="64" dataCellStyle="Comma"/>
    <tableColumn id="6" xr3:uid="{652BE21B-9CBA-402C-98AC-E8FC70461D97}" name="Other" dataDxfId="63" dataCellStyle="Comma"/>
    <tableColumn id="7" xr3:uid="{7E5B8E3D-2F39-45A3-8457-551C1EA74C82}" name="Total" dataDxfId="62" dataCellStyle="Comma"/>
  </tableColumns>
  <tableStyleInfo name="CER Table 4"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993DF1-8DCD-4E94-9F47-419B20EDA48C}" name="Table14" displayName="Table14" ref="A3:I21" totalsRowShown="0" headerRowDxfId="61" dataDxfId="60" dataCellStyle="Comma">
  <autoFilter ref="A3:I21" xr:uid="{1D993DF1-8DCD-4E94-9F47-419B20EDA48C}"/>
  <tableColumns count="9">
    <tableColumn id="1" xr3:uid="{EB33922E-40F8-4EF6-B56B-2CDC402114EB}" name="Year" dataDxfId="59"/>
    <tableColumn id="2" xr3:uid="{A0A3C12B-7346-4276-B8AA-F5D17A9330FD}" name="Quarter" dataDxfId="58" dataCellStyle="Comma"/>
    <tableColumn id="3" xr3:uid="{09C96287-98F0-48BD-98CF-E21969819FA8}" name="Wind" dataDxfId="57" dataCellStyle="Comma"/>
    <tableColumn id="4" xr3:uid="{42A02176-2545-40B6-A34E-5AC706B32E8E}" name="Solar PV" dataDxfId="56" dataCellStyle="Comma"/>
    <tableColumn id="5" xr3:uid="{5D500B18-3835-4EFC-8049-5432C06C748C}" name="Biomass" dataDxfId="55" dataCellStyle="Comma"/>
    <tableColumn id="6" xr3:uid="{F7A0F464-109D-4FDB-87FC-EA6C9E09EC6D}" name="Hydro" dataDxfId="54" dataCellStyle="Comma"/>
    <tableColumn id="7" xr3:uid="{26A7D1D2-CD67-4514-BA7D-E2F52293CB5E}" name="Waste Coal Mine Gas" dataDxfId="53" dataCellStyle="Comma"/>
    <tableColumn id="8" xr3:uid="{1EEFDAB5-BDB7-4A7B-9899-01B249163C4D}" name="Total" dataDxfId="52" dataCellStyle="Comma"/>
    <tableColumn id="9" xr3:uid="{DCC9BD35-27CB-452D-9E99-86A3EA79322C}" name="Annual total" dataDxfId="51" dataCellStyle="Comma"/>
  </tableColumns>
  <tableStyleInfo name="CER Table 4"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A5942-046E-445B-9E06-F3D4F122806E}" name="Table923" displayName="Table923" ref="A3:D10" totalsRowShown="0" headerRowDxfId="50" dataDxfId="49">
  <autoFilter ref="A3:D10" xr:uid="{8EE3BE72-3E77-4E2A-97F2-F6A15480ADDA}"/>
  <tableColumns count="4">
    <tableColumn id="1" xr3:uid="{7D2EAD7A-D9C8-4EED-BA6D-890AD1995199}" name="Year" dataDxfId="48"/>
    <tableColumn id="7" xr3:uid="{262E4C3B-4C74-49E9-AB8B-449EBBA52216}" name="Final investment decision (LHS)" dataDxfId="47" dataCellStyle="Comma"/>
    <tableColumn id="9" xr3:uid="{F0DD5D44-7337-428A-92F5-BA67BA4F16F4}" name="NEM wind price + LGC price (RHS)" dataDxfId="46" dataCellStyle="Currency"/>
    <tableColumn id="8" xr3:uid="{DCD278AC-E0BA-43D7-8147-76CCF029BBAB}" name="NEM utility solar PV price + LGC price (RHS)" dataDxfId="45" dataCellStyle="Currency"/>
  </tableColumns>
  <tableStyleInfo name="CER Table 4"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175F7D-971E-42E5-B9AB-053941F1DFFE}" name="Table13" displayName="Table13" ref="A3:G21" totalsRowShown="0" headerRowDxfId="44">
  <autoFilter ref="A3:G21" xr:uid="{8A175F7D-971E-42E5-B9AB-053941F1DFFE}"/>
  <tableColumns count="7">
    <tableColumn id="1" xr3:uid="{AC3DC009-E079-485A-B23C-8C6DFFE0D59D}" name="Year" dataDxfId="43"/>
    <tableColumn id="2" xr3:uid="{A685197F-3C6A-44E8-BAB2-F16C7A60ADA6}" name="Quarter" dataDxfId="42"/>
    <tableColumn id="3" xr3:uid="{D3E4C1FB-E6CB-4B09-AC98-1EE57BE13291}" name="Installations" dataDxfId="41" dataCellStyle="Comma"/>
    <tableColumn id="4" xr3:uid="{AA4103B5-CC69-4749-9329-2482FB9D7C5B}" name="Installed capacity (MW)" dataDxfId="40" dataCellStyle="Comma"/>
    <tableColumn id="5" xr3:uid="{4272156B-C47A-4DBA-9233-CC4DFF5C8385}" name="Average system size (kW)" dataDxfId="39"/>
    <tableColumn id="6" xr3:uid="{F4EFD91B-0AE6-4944-891D-1B71B61689F4}" name="Annual total installations" dataDxfId="38" dataCellStyle="Comma"/>
    <tableColumn id="7" xr3:uid="{F9A2AB29-628E-472D-A00A-87F6CB4A9939}" name="Annual total capacity (MW)" dataDxfId="37" dataCellStyle="Comma"/>
  </tableColumns>
  <tableStyleInfo name="CER Table 4"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7C888-C3F5-41B7-AFB0-2C6B3EAC2F02}" name="Table92" displayName="Table92" ref="A3:K21" totalsRowShown="0" headerRowDxfId="36" dataDxfId="35">
  <autoFilter ref="A3:K21" xr:uid="{8EE3BE72-3E77-4E2A-97F2-F6A15480ADDA}"/>
  <tableColumns count="11">
    <tableColumn id="1" xr3:uid="{2F5E2F88-C591-4BA2-B6F6-9B424766C84C}" name="Year" dataDxfId="34"/>
    <tableColumn id="2" xr3:uid="{7556FA92-0ABF-4C2D-AEF8-A36AEE81B12E}" name="Quarter" dataDxfId="33"/>
    <tableColumn id="11" xr3:uid="{621B1E47-6054-4323-AF14-8CC6A733096A}" name="ACT" dataDxfId="32" dataCellStyle="Comma"/>
    <tableColumn id="7" xr3:uid="{B187D56D-595E-4463-8708-4DFF669DB4B2}" name="NSW" dataDxfId="31" dataCellStyle="Comma"/>
    <tableColumn id="10" xr3:uid="{72F2F8DC-7F9F-4626-A771-C739802EA3A9}" name="NT" dataDxfId="30" dataCellStyle="Comma"/>
    <tableColumn id="9" xr3:uid="{2A9FA13D-E4D9-4AE7-BE09-4694A4BA48B6}" name="QLD" dataDxfId="29" dataCellStyle="Comma"/>
    <tableColumn id="8" xr3:uid="{DDB48023-0C5F-4E2F-BB1D-D12E331207D7}" name="SA" dataDxfId="28" dataCellStyle="Comma"/>
    <tableColumn id="6" xr3:uid="{E9507BB3-EB7B-4F58-B52A-03BF49390652}" name="TAS" dataDxfId="27" dataCellStyle="Comma"/>
    <tableColumn id="5" xr3:uid="{F724A4C9-DB32-4CD5-8D7C-A35EF4B43609}" name="VIC" dataDxfId="26" dataCellStyle="Comma"/>
    <tableColumn id="3" xr3:uid="{C356AAA6-659C-4FDF-86A7-51B074F657BD}" name="WA" dataDxfId="25" dataCellStyle="Comma"/>
    <tableColumn id="4" xr3:uid="{06BEFCB4-2792-49CD-85A1-E9107678970F}" name="Annual total" dataDxfId="24" dataCellStyle="Comma"/>
  </tableColumns>
  <tableStyleInfo name="CER Table 4"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CF51-7928-4A05-ADF0-70435E798DA3}" name="Table16610" displayName="Table16610" ref="A3:E29" totalsRowShown="0" headerRowDxfId="23" dataDxfId="21" headerRowBorderDxfId="22">
  <autoFilter ref="A3:E29" xr:uid="{C9EDCF51-7928-4A05-ADF0-70435E798DA3}"/>
  <tableColumns count="5">
    <tableColumn id="1" xr3:uid="{A8C5383A-3B55-48C8-BBC0-C1585004D16B}" name="Month" dataDxfId="20"/>
    <tableColumn id="2" xr3:uid="{746A28A9-8E05-42BE-B395-AF1C972E3898}" name="Week" dataDxfId="19" totalsRowDxfId="18" totalsRowCellStyle="Comma"/>
    <tableColumn id="7" xr3:uid="{CC12D6C4-0222-4077-BCF0-409EEF15E16F}" name="Weekly STC supply" dataDxfId="17" dataCellStyle="Comma" totalsRowCellStyle="Comma"/>
    <tableColumn id="3" xr3:uid="{B0B5DEAE-E3DD-4CF0-9505-8F75553ED5FA}" name="Required weekly supply for STP" dataDxfId="16" totalsRowDxfId="15" dataCellStyle="Comma" totalsRowCellStyle="Comma"/>
    <tableColumn id="6" xr3:uid="{F536D4B0-FF38-4139-AC22-8F60BFB64C79}" name="Weekly STC supply as a proportion of required supply" dataDxfId="14" totalsRowDxfId="13" dataCellStyle="Percent" totalsRowCellStyle="Comma">
      <calculatedColumnFormula>C4/D4</calculatedColumnFormula>
    </tableColumn>
  </tableColumns>
  <tableStyleInfo name="CER Table 4"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E9D159-8448-40C5-B535-26951FB6339F}" name="Table12" displayName="Table12" ref="A3:E45" totalsRowShown="0" headerRowDxfId="12">
  <autoFilter ref="A3:E45" xr:uid="{D4E9D159-8448-40C5-B535-26951FB6339F}"/>
  <tableColumns count="5">
    <tableColumn id="1" xr3:uid="{336F056A-0557-4F32-9CDB-DA440831D4C1}" name="Year" dataDxfId="11"/>
    <tableColumn id="2" xr3:uid="{C5A96C67-4B43-47DC-9643-CE9B54BB085C}" name="Month" dataDxfId="10"/>
    <tableColumn id="3" xr3:uid="{2458B305-A242-4200-AB0C-FC94FCB94000}" name="STCs transacted" dataDxfId="9" dataCellStyle="Comma"/>
    <tableColumn id="4" xr3:uid="{9D535031-64DF-43F4-9363-71D3CF67CE8F}" name="Number of transactions" dataDxfId="8" dataCellStyle="Comma"/>
    <tableColumn id="5" xr3:uid="{0542F39A-C9C1-4BB3-BEF6-D4C2CCA844EE}" name="Annual total STCs transacted" dataDxfId="7" dataCellStyle="Comma"/>
  </tableColumns>
  <tableStyleInfo name="CER Table 4"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E3BE72-3E77-4E2A-97F2-F6A15480ADDA}" name="Table9" displayName="Table9" ref="A3:D21" totalsRowShown="0" headerRowDxfId="6" dataDxfId="5">
  <autoFilter ref="A3:D21" xr:uid="{8EE3BE72-3E77-4E2A-97F2-F6A15480ADDA}"/>
  <tableColumns count="4">
    <tableColumn id="1" xr3:uid="{0CAF1929-E542-4DFC-B784-1F4C2B61A4BB}" name="Year" dataDxfId="4"/>
    <tableColumn id="2" xr3:uid="{19C0C675-DF56-4C3B-A1C5-C97724B632AB}" name="Quarter" dataDxfId="3"/>
    <tableColumn id="3" xr3:uid="{4E6FEA1B-AA79-40B4-9396-3752559FEC5C}" name="STC supply*" dataDxfId="2"/>
    <tableColumn id="4" xr3:uid="{9D0913A8-300D-4260-B7C5-B81C52EAF7C2}" name="Annual total" dataDxfId="1" dataCellStyle="Comma"/>
  </tableColumns>
  <tableStyleInfo name="CER Table 4"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3" totalsRowShown="0" headerRowDxfId="153" dataDxfId="152">
  <tableColumns count="3">
    <tableColumn id="1" xr3:uid="{DC0ABEA4-7ABC-4C59-BC82-5BE1C1369DFB}" name="Version" dataDxfId="151"/>
    <tableColumn id="2" xr3:uid="{88D93114-80E7-4359-9925-F0D62E6A8E4C}" name="Date" dataDxfId="150"/>
    <tableColumn id="3" xr3:uid="{451E6CF8-1237-4BDE-9445-60E3F16148A0}" name="Changes" dataDxfId="149"/>
  </tableColumns>
  <tableStyleInfo name="CER Tab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D478A4-AB5C-4E22-BF13-BDE2F1B8261D}" name="Table3" displayName="Table3" ref="B3:G21" totalsRowShown="0" headerRowDxfId="148" dataDxfId="147">
  <autoFilter ref="B3:G21" xr:uid="{BBD478A4-AB5C-4E22-BF13-BDE2F1B8261D}"/>
  <tableColumns count="6">
    <tableColumn id="1" xr3:uid="{DE15973B-0FD0-47BD-B8B0-07BA26BE9352}" name="Quarter" dataDxfId="146"/>
    <tableColumn id="2" xr3:uid="{C63C9410-963A-45AE-89FF-B03D7C78EB3D}" name="Project proponent holdings _x000a_(millions of ACCUs)" dataDxfId="145" dataCellStyle="Comma"/>
    <tableColumn id="3" xr3:uid="{6A298C08-CE16-474E-B1F8-00C0CF281CF7}" name="Business and Government enterprise holdings (millions of ACCUs)" dataDxfId="144" dataCellStyle="Comma"/>
    <tableColumn id="4" xr3:uid="{695967B6-1071-461C-A612-30A3EFAA78F4}" name="Intermediary holdings _x000a_(millions of ACCUs)" dataDxfId="143" dataCellStyle="Comma"/>
    <tableColumn id="6" xr3:uid="{606D915A-54D2-498E-AAA0-05EAFE03A348}" name="Safeguard_x000a_(millions of ACCUs)" dataDxfId="142"/>
    <tableColumn id="5" xr3:uid="{A4966CCB-ADD6-4ADC-9F61-333C95E1D823}" name="Total holdings_x000a_(millions of ACCUs)" dataDxfId="141" dataCellStyle="Comma"/>
  </tableColumns>
  <tableStyleInfo name="CER Table 4"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D9AFAF-FBE4-4A18-9265-06F22E287485}" name="Table23" displayName="Table23" ref="A49:E52" totalsRowShown="0" headerRowDxfId="140" dataDxfId="139">
  <tableColumns count="5">
    <tableColumn id="1" xr3:uid="{3918A9C9-99B2-4197-A480-A68BD8CD9711}" name="Category" dataDxfId="138"/>
    <tableColumn id="2" xr3:uid="{D33FE5FD-4365-4C9F-9CFF-5B86D841B77B}" name="Project proponent" dataDxfId="137"/>
    <tableColumn id="3" xr3:uid="{56A497D2-0C37-43A1-8308-45A54AC345E0}" name="Business and government enterprise" dataDxfId="136"/>
    <tableColumn id="4" xr3:uid="{93A4740F-99C0-4866-9742-1F6726225A83}" name="Intermediary" dataDxfId="135"/>
    <tableColumn id="5" xr3:uid="{E5F5BAFE-6325-4026-9332-B455054C5BDE}" name="Safeguard" dataDxfId="134"/>
  </tableColumns>
  <tableStyleInfo name="CER Table 4"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F9DABE-07A0-439F-A450-979051A65FFA}" name="Table19" displayName="Table19" ref="A3:K21" totalsRowShown="0" headerRowDxfId="133" dataDxfId="132" dataCellStyle="Comma">
  <autoFilter ref="A3:K21" xr:uid="{B3F9DABE-07A0-439F-A450-979051A65FFA}"/>
  <tableColumns count="11">
    <tableColumn id="1" xr3:uid="{D42728EA-15D3-4116-AD67-A3B80D541899}" name="Year" dataDxfId="131"/>
    <tableColumn id="2" xr3:uid="{0367AD84-AFA0-49D0-84E1-BD9E950E3D40}" name="Quarter" dataDxfId="130"/>
    <tableColumn id="3" xr3:uid="{28FCB728-F0F7-4840-B0A8-6C18063ADC5E}" name="Vegetation" dataDxfId="129" dataCellStyle="Comma"/>
    <tableColumn id="4" xr3:uid="{4E21520A-D14C-442B-A99F-692E860182E8}" name="Waste" dataDxfId="128" dataCellStyle="Comma"/>
    <tableColumn id="5" xr3:uid="{377A9CB1-3B97-44BB-94E4-18CDB46BB9B1}" name="Savanna fire management" dataDxfId="127" dataCellStyle="Comma"/>
    <tableColumn id="6" xr3:uid="{83E0D17F-515A-4B14-9FB2-D35D49B00B41}" name="Energy efficiency" dataDxfId="126" dataCellStyle="Comma"/>
    <tableColumn id="7" xr3:uid="{A28AE257-E5BC-4DE8-A924-295DBB91705E}" name="Industrial fugitives" dataDxfId="125" dataCellStyle="Comma"/>
    <tableColumn id="8" xr3:uid="{DAF5AA85-30AE-428D-AF5F-A5757CD9A5E3}" name="Agriculture" dataDxfId="124" dataCellStyle="Comma"/>
    <tableColumn id="9" xr3:uid="{814933F5-C3DA-4039-93F5-FB3106F105A0}" name="Transport" dataDxfId="123" dataCellStyle="Comma"/>
    <tableColumn id="10" xr3:uid="{FBEB0105-1D7C-4CA7-A1EA-D2F359314A22}" name="Total" dataDxfId="122" dataCellStyle="Comma"/>
    <tableColumn id="11" xr3:uid="{1DCAC6A0-09C3-4272-AD28-1E78F31499A5}" name="Annual total" dataDxfId="121" dataCellStyle="Comma"/>
  </tableColumns>
  <tableStyleInfo name="CER Table 4"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1A5EAE-8F74-46C4-9400-88AE8E66384A}" name="Table7" displayName="Table7" ref="A3:J21" totalsRowShown="0" headerRowDxfId="120" dataDxfId="119">
  <autoFilter ref="A3:J21" xr:uid="{8A1A5EAE-8F74-46C4-9400-88AE8E66384A}"/>
  <tableColumns count="10">
    <tableColumn id="1" xr3:uid="{74EA069C-7223-4D9F-AEDE-621BC62AA578}" name="Year" dataDxfId="118"/>
    <tableColumn id="2" xr3:uid="{4C17024C-5175-452B-B22D-C4583B260985}" name="Quarter" dataDxfId="117"/>
    <tableColumn id="3" xr3:uid="{E8AB3846-BA29-4393-A3D3-DFA23DA68A45}" name="Savanna fire management" dataDxfId="116" dataCellStyle="Comma"/>
    <tableColumn id="4" xr3:uid="{9120B055-50AD-4B08-9337-863BAAA6AB2B}" name="Vegetation" dataDxfId="115" dataCellStyle="Comma"/>
    <tableColumn id="5" xr3:uid="{14C2C4A0-A5DF-41E1-BF70-8A565D55D21B}" name="Waste" dataDxfId="114" dataCellStyle="Comma"/>
    <tableColumn id="6" xr3:uid="{6D368575-E45B-42E3-A837-E6BE47D87982}" name="Agriculture" dataDxfId="113" dataCellStyle="Comma"/>
    <tableColumn id="7" xr3:uid="{2D6D7BBE-FF63-4838-9909-7B22769C9687}" name="Transport" dataDxfId="112" dataCellStyle="Comma"/>
    <tableColumn id="8" xr3:uid="{4DC4F74A-8531-40E0-B34A-55E8F0C66FFE}" name="Energy efficiency" dataDxfId="111"/>
    <tableColumn id="9" xr3:uid="{665CBD99-8C30-4A73-899F-A7A8D8D4D91C}" name="Total" dataDxfId="110" dataCellStyle="Comma"/>
    <tableColumn id="10" xr3:uid="{2D053CC0-6723-4FB8-9C7D-77BBBE49D647}" name="Annual total" dataDxfId="109" dataCellStyle="Comma"/>
  </tableColumns>
  <tableStyleInfo name="CER Table 4"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DBBE37-6287-4F68-B331-DB84145F3985}" name="Table4" displayName="Table4" ref="A3:G21" totalsRowShown="0" headerRowDxfId="108" dataDxfId="107" dataCellStyle="Comma">
  <autoFilter ref="A3:G21" xr:uid="{C6DBBE37-6287-4F68-B331-DB84145F3985}"/>
  <tableColumns count="7">
    <tableColumn id="1" xr3:uid="{33357DD2-799C-487A-9FC3-E390DD48310D}" name="Year" dataDxfId="106"/>
    <tableColumn id="2" xr3:uid="{64290402-9501-4691-B44B-74C6A3628FD3}" name="Quarter" dataDxfId="105" dataCellStyle="Comma"/>
    <tableColumn id="4" xr3:uid="{8B12F8AF-FC9A-4363-8178-4CCE8CFA9AF3}" name="Voluntary" dataDxfId="104" dataCellStyle="Comma"/>
    <tableColumn id="3" xr3:uid="{0E02DDF6-5D9A-4505-93F7-9E9AB17DD7D6}" name="Local, state and territory" dataDxfId="103" dataCellStyle="Comma"/>
    <tableColumn id="5" xr3:uid="{4774A73F-0556-4404-81D2-3FBEB48A4A69}" name="Compliance" dataDxfId="102" dataCellStyle="Comma"/>
    <tableColumn id="6" xr3:uid="{0B0ABC43-A40E-49C8-A1B7-FA0389D74074}" name="Other" dataDxfId="101" dataCellStyle="Comma"/>
    <tableColumn id="7" xr3:uid="{8074D789-ECBE-4E1F-8767-133F8322233B}" name="Total" dataDxfId="100" dataCellStyle="Comma"/>
  </tableColumns>
  <tableStyleInfo name="CER Table 4"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3E3C849-6482-47D5-ABED-9BBAB4F358F5}" name="Table20" displayName="Table20" ref="A3:E45" totalsRowShown="0" headerRowDxfId="99">
  <autoFilter ref="A3:E45" xr:uid="{43E3C849-6482-47D5-ABED-9BBAB4F358F5}"/>
  <tableColumns count="5">
    <tableColumn id="1" xr3:uid="{E0E78186-F385-4B2F-ADE7-9B13C1DCF966}" name="Year" dataDxfId="98"/>
    <tableColumn id="2" xr3:uid="{6A7E4EA6-C17F-4E19-B791-285C33BD16FC}" name="Month" dataDxfId="97"/>
    <tableColumn id="3" xr3:uid="{13803CDA-D301-4A6D-9FEB-AAE9916DBFFC}" name="Number of transactions" dataDxfId="96" dataCellStyle="Comma"/>
    <tableColumn id="4" xr3:uid="{591DE2D9-93EE-4610-87FE-DFA4E73E7B9D}" name="ACCUs transacted" dataDxfId="95" dataCellStyle="Comma"/>
    <tableColumn id="6" xr3:uid="{3258D07F-CCB8-4368-81B7-E136B317EF63}" name="Annual total ACCUs transacted" dataDxfId="94" dataCellStyle="Comma"/>
  </tableColumns>
  <tableStyleInfo name="CER Table 4"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B2100AC-D769-47DE-B23E-DDF903D36501}" name="Table17" displayName="Table17" ref="A3:N21" totalsRowShown="0" headerRowDxfId="93" dataDxfId="92" dataCellStyle="Comma">
  <autoFilter ref="A3:N21" xr:uid="{2B2100AC-D769-47DE-B23E-DDF903D36501}"/>
  <tableColumns count="14">
    <tableColumn id="1" xr3:uid="{D17DD726-CCF8-416F-8D40-484AD0AF8092}" name="Year" dataDxfId="91"/>
    <tableColumn id="2" xr3:uid="{B999FE4A-83DD-4C68-A77C-899AEFA61DEC}" name="Quarter" dataDxfId="90" dataCellStyle="Comma"/>
    <tableColumn id="3" xr3:uid="{BDE17E38-5F28-4F1D-ABE8-F3F5F20FD17D}" name="Vegetation" dataDxfId="89" dataCellStyle="Comma"/>
    <tableColumn id="4" xr3:uid="{767B1ED1-29EC-4C54-BE13-280800CF1BF8}" name="Agriculture - soil carbon" dataDxfId="88" dataCellStyle="Comma"/>
    <tableColumn id="5" xr3:uid="{5F08E7E4-A5EC-4DCC-B846-E3A96B2C5D48}" name="Agriculture - other" dataDxfId="87" dataCellStyle="Comma"/>
    <tableColumn id="6" xr3:uid="{BF6D3F72-E23B-47BB-B277-E015CB7E9B4E}" name="Carbon capture" dataDxfId="86" dataCellStyle="Comma"/>
    <tableColumn id="7" xr3:uid="{2766AAC5-BD65-4D13-9B2B-9CFF7E924A0B}" name="Energy efficiency" dataDxfId="85" dataCellStyle="Comma"/>
    <tableColumn id="8" xr3:uid="{DD43887D-440E-4F9C-87B7-154A123900D5}" name="Facilities" dataDxfId="84" dataCellStyle="Comma"/>
    <tableColumn id="9" xr3:uid="{6F4031BD-1949-4247-A525-E89BF8C28917}" name="Industrial fugitives" dataDxfId="83" dataCellStyle="Comma"/>
    <tableColumn id="10" xr3:uid="{37EF9288-9FEC-41B1-ACCE-61FBAA489570}" name="Savanna fire management" dataDxfId="82" dataCellStyle="Comma"/>
    <tableColumn id="11" xr3:uid="{088520ED-1E65-44DA-9CCB-41D3C1964CE2}" name="Transport" dataDxfId="81" dataCellStyle="Comma"/>
    <tableColumn id="12" xr3:uid="{72841176-AF30-4D94-8585-DDA2BCE7A040}" name="Waste" dataDxfId="80" dataCellStyle="Comma"/>
    <tableColumn id="13" xr3:uid="{DCCF3A72-90C4-448A-BE33-E5F8696A6921}" name="Total" dataDxfId="79" dataCellStyle="Comma"/>
    <tableColumn id="14" xr3:uid="{9F334E62-11D0-4120-8F2E-EDA0C424AE70}" name="Annual total" dataDxfId="78" dataCellStyle="Comma"/>
  </tableColumns>
  <tableStyleInfo name="CER Table 4" showFirstColumn="1"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leanenergyregulator.gov.au/About/Pages/Glossary.aspx" TargetMode="External"/><Relationship Id="rId1" Type="http://schemas.openxmlformats.org/officeDocument/2006/relationships/hyperlink" Target="https://www-default.cleanenergyregulator.gov.au/About/Pages/Glossary.aspx"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leanenergyregulator.gov.au/RET/Scheme-participants-and-industry/Agents-and-installers/Small-scale-systems-eligible-for-certificat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sheetPr codeName="Sheet1"/>
  <dimension ref="A1:A3"/>
  <sheetViews>
    <sheetView showGridLines="0" zoomScaleNormal="100" workbookViewId="0">
      <selection activeCell="A12" sqref="A12"/>
    </sheetView>
  </sheetViews>
  <sheetFormatPr defaultColWidth="8.5546875" defaultRowHeight="11.4" x14ac:dyDescent="0.2"/>
  <cols>
    <col min="1" max="1" width="74.44140625" style="53" customWidth="1"/>
    <col min="2" max="16384" width="8.5546875" style="53"/>
  </cols>
  <sheetData>
    <row r="1" spans="1:1" ht="72" customHeight="1" x14ac:dyDescent="0.2">
      <c r="A1" s="157" t="s">
        <v>252</v>
      </c>
    </row>
    <row r="2" spans="1:1" ht="59.7" customHeight="1" x14ac:dyDescent="0.2">
      <c r="A2" s="157" t="s">
        <v>253</v>
      </c>
    </row>
    <row r="3" spans="1:1" ht="66.45" customHeight="1" x14ac:dyDescent="0.2">
      <c r="A3" s="157" t="s">
        <v>254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sheetPr codeName="Sheet14"/>
  <dimension ref="A1:U48"/>
  <sheetViews>
    <sheetView showGridLines="0" topLeftCell="A45" zoomScaleNormal="100" workbookViewId="0">
      <selection sqref="A1:N1"/>
    </sheetView>
  </sheetViews>
  <sheetFormatPr defaultColWidth="19.109375" defaultRowHeight="14.4" x14ac:dyDescent="0.3"/>
  <cols>
    <col min="1" max="1" width="8.88671875" customWidth="1"/>
    <col min="2" max="2" width="9.5546875" bestFit="1" customWidth="1"/>
    <col min="4" max="4" width="23.44140625" bestFit="1" customWidth="1"/>
    <col min="5" max="5" width="19.88671875" bestFit="1" customWidth="1"/>
    <col min="6" max="6" width="16" bestFit="1" customWidth="1"/>
    <col min="7" max="7" width="17.5546875" bestFit="1" customWidth="1"/>
    <col min="8" max="8" width="11.109375" bestFit="1" customWidth="1"/>
    <col min="9" max="9" width="20.109375" bestFit="1" customWidth="1"/>
    <col min="10" max="10" width="25" bestFit="1" customWidth="1"/>
    <col min="11" max="11" width="11.109375" bestFit="1" customWidth="1"/>
    <col min="12" max="12" width="10.5546875" customWidth="1"/>
    <col min="13" max="13" width="9.88671875" customWidth="1"/>
    <col min="14" max="14" width="13.44140625" bestFit="1" customWidth="1"/>
  </cols>
  <sheetData>
    <row r="1" spans="1:15" x14ac:dyDescent="0.3">
      <c r="A1" s="174" t="s">
        <v>24</v>
      </c>
      <c r="B1" s="174"/>
      <c r="C1" s="174"/>
      <c r="D1" s="174"/>
      <c r="E1" s="174"/>
      <c r="F1" s="174"/>
      <c r="G1" s="174"/>
      <c r="H1" s="174"/>
      <c r="I1" s="174"/>
      <c r="J1" s="174"/>
      <c r="K1" s="174"/>
      <c r="L1" s="174"/>
      <c r="M1" s="174"/>
      <c r="N1" s="174"/>
    </row>
    <row r="2" spans="1:15" ht="18" x14ac:dyDescent="0.3">
      <c r="A2" s="175" t="s">
        <v>144</v>
      </c>
      <c r="B2" s="175"/>
      <c r="C2" s="175"/>
      <c r="D2" s="175"/>
      <c r="E2" s="175"/>
      <c r="F2" s="175"/>
      <c r="G2" s="175"/>
      <c r="H2" s="175"/>
      <c r="I2" s="175"/>
      <c r="J2" s="175"/>
      <c r="K2" s="175"/>
      <c r="L2" s="175"/>
      <c r="M2" s="175"/>
      <c r="N2" s="175"/>
    </row>
    <row r="3" spans="1:15" x14ac:dyDescent="0.3">
      <c r="A3" s="5" t="s">
        <v>25</v>
      </c>
      <c r="B3" s="5" t="s">
        <v>47</v>
      </c>
      <c r="C3" s="20" t="s">
        <v>28</v>
      </c>
      <c r="D3" s="21" t="s">
        <v>77</v>
      </c>
      <c r="E3" s="21" t="s">
        <v>78</v>
      </c>
      <c r="F3" s="21" t="s">
        <v>216</v>
      </c>
      <c r="G3" s="21" t="s">
        <v>211</v>
      </c>
      <c r="H3" s="21" t="s">
        <v>79</v>
      </c>
      <c r="I3" s="21" t="s">
        <v>212</v>
      </c>
      <c r="J3" s="21" t="s">
        <v>210</v>
      </c>
      <c r="K3" s="21" t="s">
        <v>27</v>
      </c>
      <c r="L3" s="21" t="s">
        <v>29</v>
      </c>
      <c r="M3" s="20" t="s">
        <v>30</v>
      </c>
      <c r="N3" s="6" t="s">
        <v>64</v>
      </c>
    </row>
    <row r="4" spans="1:15" x14ac:dyDescent="0.3">
      <c r="A4" s="24">
        <v>2019</v>
      </c>
      <c r="B4" s="47" t="s">
        <v>52</v>
      </c>
      <c r="C4" s="48">
        <v>3</v>
      </c>
      <c r="D4" s="48">
        <v>0</v>
      </c>
      <c r="E4" s="48">
        <v>0</v>
      </c>
      <c r="F4" s="48">
        <v>0</v>
      </c>
      <c r="G4" s="48">
        <v>0</v>
      </c>
      <c r="H4" s="48">
        <v>0</v>
      </c>
      <c r="I4" s="48">
        <v>0</v>
      </c>
      <c r="J4" s="48">
        <v>0</v>
      </c>
      <c r="K4" s="48">
        <v>0</v>
      </c>
      <c r="L4" s="48">
        <v>0</v>
      </c>
      <c r="M4" s="48">
        <v>3</v>
      </c>
      <c r="N4" s="22">
        <f>SUM(M4:M7)</f>
        <v>33</v>
      </c>
    </row>
    <row r="5" spans="1:15" x14ac:dyDescent="0.3">
      <c r="A5" s="24">
        <v>2019</v>
      </c>
      <c r="B5" s="47" t="s">
        <v>53</v>
      </c>
      <c r="C5" s="48">
        <v>9</v>
      </c>
      <c r="D5" s="48">
        <v>0</v>
      </c>
      <c r="E5" s="48">
        <v>1</v>
      </c>
      <c r="F5" s="48">
        <v>0</v>
      </c>
      <c r="G5" s="48">
        <v>1</v>
      </c>
      <c r="H5" s="48">
        <v>0</v>
      </c>
      <c r="I5" s="48">
        <v>0</v>
      </c>
      <c r="J5" s="48">
        <v>0</v>
      </c>
      <c r="K5" s="48">
        <v>0</v>
      </c>
      <c r="L5" s="48">
        <v>1</v>
      </c>
      <c r="M5" s="48">
        <v>12</v>
      </c>
      <c r="N5" s="22"/>
    </row>
    <row r="6" spans="1:15" x14ac:dyDescent="0.3">
      <c r="A6" s="24">
        <v>2019</v>
      </c>
      <c r="B6" s="47" t="s">
        <v>54</v>
      </c>
      <c r="C6" s="48">
        <v>6</v>
      </c>
      <c r="D6" s="48">
        <v>0</v>
      </c>
      <c r="E6" s="48">
        <v>0</v>
      </c>
      <c r="F6" s="48">
        <v>0</v>
      </c>
      <c r="G6" s="48">
        <v>1</v>
      </c>
      <c r="H6" s="48">
        <v>0</v>
      </c>
      <c r="I6" s="48">
        <v>0</v>
      </c>
      <c r="J6" s="48">
        <v>1</v>
      </c>
      <c r="K6" s="48">
        <v>0</v>
      </c>
      <c r="L6" s="48">
        <v>0</v>
      </c>
      <c r="M6" s="48">
        <v>8</v>
      </c>
      <c r="N6" s="22"/>
    </row>
    <row r="7" spans="1:15" x14ac:dyDescent="0.3">
      <c r="A7" s="24">
        <v>2019</v>
      </c>
      <c r="B7" s="47" t="s">
        <v>55</v>
      </c>
      <c r="C7" s="48">
        <v>5</v>
      </c>
      <c r="D7" s="48">
        <v>1</v>
      </c>
      <c r="E7" s="48">
        <v>1</v>
      </c>
      <c r="F7" s="48">
        <v>0</v>
      </c>
      <c r="G7" s="48">
        <v>1</v>
      </c>
      <c r="H7" s="48">
        <v>0</v>
      </c>
      <c r="I7" s="48">
        <v>0</v>
      </c>
      <c r="J7" s="48">
        <v>1</v>
      </c>
      <c r="K7" s="48">
        <v>0</v>
      </c>
      <c r="L7" s="48">
        <v>1</v>
      </c>
      <c r="M7" s="48">
        <v>10</v>
      </c>
      <c r="N7" s="22"/>
    </row>
    <row r="8" spans="1:15" x14ac:dyDescent="0.3">
      <c r="A8" s="24">
        <v>2020</v>
      </c>
      <c r="B8" s="47" t="s">
        <v>52</v>
      </c>
      <c r="C8" s="48">
        <v>10</v>
      </c>
      <c r="D8" s="48">
        <v>4</v>
      </c>
      <c r="E8" s="48">
        <v>0</v>
      </c>
      <c r="F8" s="48">
        <v>0</v>
      </c>
      <c r="G8" s="48">
        <v>2</v>
      </c>
      <c r="H8" s="48">
        <v>0</v>
      </c>
      <c r="I8" s="48">
        <v>0</v>
      </c>
      <c r="J8" s="48">
        <v>0</v>
      </c>
      <c r="K8" s="48">
        <v>0</v>
      </c>
      <c r="L8" s="48">
        <v>3</v>
      </c>
      <c r="M8" s="48">
        <v>19</v>
      </c>
      <c r="N8" s="22">
        <f>SUM(M8:M11)</f>
        <v>153</v>
      </c>
    </row>
    <row r="9" spans="1:15" x14ac:dyDescent="0.3">
      <c r="A9" s="24">
        <v>2020</v>
      </c>
      <c r="B9" s="47" t="s">
        <v>53</v>
      </c>
      <c r="C9" s="48">
        <v>9</v>
      </c>
      <c r="D9" s="48">
        <v>5</v>
      </c>
      <c r="E9" s="48">
        <v>0</v>
      </c>
      <c r="F9" s="48">
        <v>0</v>
      </c>
      <c r="G9" s="48">
        <v>2</v>
      </c>
      <c r="H9" s="48">
        <v>0</v>
      </c>
      <c r="I9" s="48">
        <v>0</v>
      </c>
      <c r="J9" s="48">
        <v>1</v>
      </c>
      <c r="K9" s="48">
        <v>0</v>
      </c>
      <c r="L9" s="48">
        <v>5</v>
      </c>
      <c r="M9" s="48">
        <v>22</v>
      </c>
      <c r="N9" s="22"/>
    </row>
    <row r="10" spans="1:15" x14ac:dyDescent="0.3">
      <c r="A10" s="24">
        <v>2020</v>
      </c>
      <c r="B10" s="47" t="s">
        <v>54</v>
      </c>
      <c r="C10" s="48">
        <v>32</v>
      </c>
      <c r="D10" s="48">
        <v>11</v>
      </c>
      <c r="E10" s="48">
        <v>0</v>
      </c>
      <c r="F10" s="48">
        <v>0</v>
      </c>
      <c r="G10" s="48">
        <v>0</v>
      </c>
      <c r="H10" s="48">
        <v>0</v>
      </c>
      <c r="I10" s="48">
        <v>0</v>
      </c>
      <c r="J10" s="48">
        <v>0</v>
      </c>
      <c r="K10" s="48">
        <v>0</v>
      </c>
      <c r="L10" s="48">
        <v>0</v>
      </c>
      <c r="M10" s="48">
        <v>43</v>
      </c>
      <c r="N10" s="22"/>
    </row>
    <row r="11" spans="1:15" x14ac:dyDescent="0.3">
      <c r="A11" s="24">
        <v>2020</v>
      </c>
      <c r="B11" s="47" t="s">
        <v>55</v>
      </c>
      <c r="C11" s="48">
        <v>19</v>
      </c>
      <c r="D11" s="48">
        <v>43</v>
      </c>
      <c r="E11" s="48">
        <v>0</v>
      </c>
      <c r="F11" s="48">
        <v>0</v>
      </c>
      <c r="G11" s="48">
        <v>2</v>
      </c>
      <c r="H11" s="48">
        <v>0</v>
      </c>
      <c r="I11" s="48">
        <v>0</v>
      </c>
      <c r="J11" s="48">
        <v>3</v>
      </c>
      <c r="K11" s="48">
        <v>1</v>
      </c>
      <c r="L11" s="48">
        <v>1</v>
      </c>
      <c r="M11" s="48">
        <v>69</v>
      </c>
      <c r="N11" s="22"/>
    </row>
    <row r="12" spans="1:15" x14ac:dyDescent="0.3">
      <c r="A12" s="24">
        <v>2021</v>
      </c>
      <c r="B12" s="47" t="s">
        <v>52</v>
      </c>
      <c r="C12" s="48">
        <v>15</v>
      </c>
      <c r="D12" s="48">
        <v>22</v>
      </c>
      <c r="E12" s="48">
        <v>2</v>
      </c>
      <c r="F12" s="48">
        <v>0</v>
      </c>
      <c r="G12" s="48">
        <v>1</v>
      </c>
      <c r="H12" s="48">
        <v>1</v>
      </c>
      <c r="I12" s="48">
        <v>0</v>
      </c>
      <c r="J12" s="48">
        <v>0</v>
      </c>
      <c r="K12" s="48">
        <v>0</v>
      </c>
      <c r="L12" s="48">
        <v>0</v>
      </c>
      <c r="M12" s="48">
        <v>41</v>
      </c>
      <c r="N12" s="22">
        <f>SUM(M12:M15)</f>
        <v>194</v>
      </c>
    </row>
    <row r="13" spans="1:15" x14ac:dyDescent="0.3">
      <c r="A13" s="24">
        <v>2021</v>
      </c>
      <c r="B13" s="47" t="s">
        <v>53</v>
      </c>
      <c r="C13" s="48">
        <v>12</v>
      </c>
      <c r="D13" s="48">
        <v>23</v>
      </c>
      <c r="E13" s="48">
        <v>0</v>
      </c>
      <c r="F13" s="48">
        <v>0</v>
      </c>
      <c r="G13" s="48">
        <v>4</v>
      </c>
      <c r="H13" s="48">
        <v>0</v>
      </c>
      <c r="I13" s="48">
        <v>0</v>
      </c>
      <c r="J13" s="48">
        <v>0</v>
      </c>
      <c r="K13" s="48">
        <v>1</v>
      </c>
      <c r="L13" s="48">
        <v>5</v>
      </c>
      <c r="M13" s="48">
        <v>45</v>
      </c>
      <c r="N13" s="22"/>
    </row>
    <row r="14" spans="1:15" ht="14.85" customHeight="1" x14ac:dyDescent="0.3">
      <c r="A14" s="24">
        <v>2021</v>
      </c>
      <c r="B14" s="47" t="s">
        <v>54</v>
      </c>
      <c r="C14" s="48">
        <v>18</v>
      </c>
      <c r="D14" s="48">
        <v>30</v>
      </c>
      <c r="E14" s="48">
        <v>0</v>
      </c>
      <c r="F14" s="48">
        <v>0</v>
      </c>
      <c r="G14" s="48">
        <v>3</v>
      </c>
      <c r="H14" s="48">
        <v>0</v>
      </c>
      <c r="I14" s="48">
        <v>0</v>
      </c>
      <c r="J14" s="48">
        <v>1</v>
      </c>
      <c r="K14" s="48">
        <v>0</v>
      </c>
      <c r="L14" s="48">
        <v>2</v>
      </c>
      <c r="M14" s="48">
        <v>54</v>
      </c>
      <c r="N14" s="22"/>
    </row>
    <row r="15" spans="1:15" x14ac:dyDescent="0.3">
      <c r="A15" s="24">
        <v>2021</v>
      </c>
      <c r="B15" s="47" t="s">
        <v>55</v>
      </c>
      <c r="C15" s="48">
        <v>10</v>
      </c>
      <c r="D15" s="48">
        <v>31</v>
      </c>
      <c r="E15" s="48">
        <v>1</v>
      </c>
      <c r="F15" s="48">
        <v>1</v>
      </c>
      <c r="G15" s="48">
        <v>4</v>
      </c>
      <c r="H15" s="48">
        <v>0</v>
      </c>
      <c r="I15" s="48">
        <v>4</v>
      </c>
      <c r="J15" s="48">
        <v>1</v>
      </c>
      <c r="K15" s="48">
        <v>0</v>
      </c>
      <c r="L15" s="48">
        <v>2</v>
      </c>
      <c r="M15" s="48">
        <v>54</v>
      </c>
      <c r="N15" s="22"/>
    </row>
    <row r="16" spans="1:15" x14ac:dyDescent="0.3">
      <c r="A16" s="24">
        <v>2022</v>
      </c>
      <c r="B16" s="47" t="s">
        <v>52</v>
      </c>
      <c r="C16" s="48">
        <v>44</v>
      </c>
      <c r="D16" s="48">
        <v>62</v>
      </c>
      <c r="E16" s="48">
        <v>5</v>
      </c>
      <c r="F16" s="48">
        <v>0</v>
      </c>
      <c r="G16" s="48">
        <v>4</v>
      </c>
      <c r="H16" s="48">
        <v>1</v>
      </c>
      <c r="I16" s="48">
        <v>1</v>
      </c>
      <c r="J16" s="48">
        <v>0</v>
      </c>
      <c r="K16" s="48">
        <v>1</v>
      </c>
      <c r="L16" s="48">
        <v>3</v>
      </c>
      <c r="M16" s="48">
        <v>121</v>
      </c>
      <c r="N16" s="22">
        <f>SUM(M16:M19)</f>
        <v>383</v>
      </c>
      <c r="O16" s="49"/>
    </row>
    <row r="17" spans="1:14" x14ac:dyDescent="0.3">
      <c r="A17" s="24">
        <v>2022</v>
      </c>
      <c r="B17" s="47" t="s">
        <v>53</v>
      </c>
      <c r="C17" s="48">
        <v>28</v>
      </c>
      <c r="D17" s="48">
        <v>67</v>
      </c>
      <c r="E17" s="48">
        <v>3</v>
      </c>
      <c r="F17" s="48">
        <v>0</v>
      </c>
      <c r="G17" s="48">
        <v>1</v>
      </c>
      <c r="H17" s="48">
        <v>0</v>
      </c>
      <c r="I17" s="48">
        <v>0</v>
      </c>
      <c r="J17" s="48">
        <v>0</v>
      </c>
      <c r="K17" s="48">
        <v>0</v>
      </c>
      <c r="L17" s="48">
        <v>9</v>
      </c>
      <c r="M17" s="48">
        <v>108</v>
      </c>
      <c r="N17" s="22"/>
    </row>
    <row r="18" spans="1:14" x14ac:dyDescent="0.3">
      <c r="A18" s="24">
        <v>2022</v>
      </c>
      <c r="B18" s="47" t="s">
        <v>54</v>
      </c>
      <c r="C18" s="48">
        <v>18</v>
      </c>
      <c r="D18" s="48">
        <v>36</v>
      </c>
      <c r="E18" s="48">
        <v>2</v>
      </c>
      <c r="F18" s="48">
        <v>0</v>
      </c>
      <c r="G18" s="48">
        <v>5</v>
      </c>
      <c r="H18" s="48">
        <v>0</v>
      </c>
      <c r="I18" s="48">
        <v>0</v>
      </c>
      <c r="J18" s="48">
        <v>0</v>
      </c>
      <c r="K18" s="48">
        <v>3</v>
      </c>
      <c r="L18" s="48">
        <v>7</v>
      </c>
      <c r="M18" s="48">
        <v>71</v>
      </c>
      <c r="N18" s="22"/>
    </row>
    <row r="19" spans="1:14" x14ac:dyDescent="0.3">
      <c r="A19" s="24">
        <v>2022</v>
      </c>
      <c r="B19" s="47" t="s">
        <v>55</v>
      </c>
      <c r="C19" s="48">
        <v>25</v>
      </c>
      <c r="D19" s="48">
        <v>47</v>
      </c>
      <c r="E19" s="48">
        <v>3</v>
      </c>
      <c r="F19" s="48">
        <v>0</v>
      </c>
      <c r="G19" s="48">
        <v>1</v>
      </c>
      <c r="H19" s="48">
        <v>0</v>
      </c>
      <c r="I19" s="48">
        <v>0</v>
      </c>
      <c r="J19" s="48">
        <v>1</v>
      </c>
      <c r="K19" s="48">
        <v>0</v>
      </c>
      <c r="L19" s="48">
        <v>6</v>
      </c>
      <c r="M19" s="48">
        <v>83</v>
      </c>
      <c r="N19" s="22"/>
    </row>
    <row r="20" spans="1:14" x14ac:dyDescent="0.3">
      <c r="A20" s="24">
        <v>2023</v>
      </c>
      <c r="B20" s="47" t="s">
        <v>52</v>
      </c>
      <c r="C20" s="48">
        <v>41</v>
      </c>
      <c r="D20" s="48">
        <v>25</v>
      </c>
      <c r="E20" s="48">
        <v>0</v>
      </c>
      <c r="F20" s="48">
        <v>0</v>
      </c>
      <c r="G20" s="48">
        <v>3</v>
      </c>
      <c r="H20" s="48">
        <v>0</v>
      </c>
      <c r="I20" s="48">
        <v>0</v>
      </c>
      <c r="J20" s="48">
        <v>0</v>
      </c>
      <c r="K20" s="48">
        <v>0</v>
      </c>
      <c r="L20" s="48">
        <v>2</v>
      </c>
      <c r="M20" s="48">
        <v>71</v>
      </c>
      <c r="N20" s="22">
        <f>SUM(M20:M21)</f>
        <v>155</v>
      </c>
    </row>
    <row r="21" spans="1:14" x14ac:dyDescent="0.3">
      <c r="A21" s="24">
        <v>2023</v>
      </c>
      <c r="B21" s="47" t="s">
        <v>53</v>
      </c>
      <c r="C21" s="48">
        <v>54</v>
      </c>
      <c r="D21" s="48">
        <v>19</v>
      </c>
      <c r="E21" s="48">
        <v>0</v>
      </c>
      <c r="F21" s="48">
        <v>0</v>
      </c>
      <c r="G21" s="48">
        <v>2</v>
      </c>
      <c r="H21" s="48">
        <v>0</v>
      </c>
      <c r="I21" s="48">
        <v>1</v>
      </c>
      <c r="J21" s="48">
        <v>1</v>
      </c>
      <c r="K21" s="48">
        <v>0</v>
      </c>
      <c r="L21" s="48">
        <v>7</v>
      </c>
      <c r="M21" s="48">
        <f>SUM(Table17[[#This Row],[Vegetation]:[Waste]])</f>
        <v>84</v>
      </c>
      <c r="N21" s="22"/>
    </row>
    <row r="22" spans="1:14" x14ac:dyDescent="0.3">
      <c r="A22" s="176"/>
      <c r="B22" s="176"/>
      <c r="C22" s="176"/>
      <c r="D22" s="176"/>
      <c r="E22" s="176"/>
      <c r="F22" s="176"/>
      <c r="G22" s="176"/>
      <c r="H22" s="176"/>
      <c r="I22" s="176"/>
      <c r="J22" s="176"/>
      <c r="K22" s="176"/>
      <c r="L22" s="176"/>
      <c r="M22" s="176"/>
      <c r="N22" s="176"/>
    </row>
    <row r="23" spans="1:14" x14ac:dyDescent="0.3">
      <c r="A23" s="176"/>
      <c r="B23" s="176"/>
      <c r="C23" s="176"/>
      <c r="D23" s="176"/>
      <c r="E23" s="176"/>
      <c r="F23" s="176"/>
      <c r="G23" s="176"/>
      <c r="H23" s="176"/>
      <c r="I23" s="176"/>
      <c r="J23" s="176"/>
      <c r="K23" s="176"/>
      <c r="L23" s="176"/>
      <c r="M23" s="176"/>
      <c r="N23" s="176"/>
    </row>
    <row r="24" spans="1:14" x14ac:dyDescent="0.3">
      <c r="A24" s="176"/>
      <c r="B24" s="176"/>
      <c r="C24" s="176"/>
      <c r="D24" s="176"/>
      <c r="E24" s="176"/>
      <c r="F24" s="176"/>
      <c r="G24" s="176"/>
      <c r="H24" s="176"/>
      <c r="I24" s="176"/>
      <c r="J24" s="176"/>
      <c r="K24" s="176"/>
      <c r="L24" s="176"/>
      <c r="M24" s="176"/>
      <c r="N24" s="176"/>
    </row>
    <row r="25" spans="1:14" x14ac:dyDescent="0.3">
      <c r="A25" s="176"/>
      <c r="B25" s="176"/>
      <c r="C25" s="176"/>
      <c r="D25" s="176"/>
      <c r="E25" s="176"/>
      <c r="F25" s="176"/>
      <c r="G25" s="176"/>
      <c r="H25" s="176"/>
      <c r="I25" s="176"/>
      <c r="J25" s="176"/>
      <c r="K25" s="176"/>
      <c r="L25" s="176"/>
      <c r="M25" s="176"/>
      <c r="N25" s="176"/>
    </row>
    <row r="26" spans="1:14" x14ac:dyDescent="0.3">
      <c r="A26" s="176"/>
      <c r="B26" s="176"/>
      <c r="C26" s="176"/>
      <c r="D26" s="176"/>
      <c r="E26" s="176"/>
      <c r="F26" s="176"/>
      <c r="G26" s="176"/>
      <c r="H26" s="176"/>
      <c r="I26" s="176"/>
      <c r="J26" s="176"/>
      <c r="K26" s="176"/>
      <c r="L26" s="176"/>
      <c r="M26" s="176"/>
      <c r="N26" s="176"/>
    </row>
    <row r="27" spans="1:14" x14ac:dyDescent="0.3">
      <c r="A27" s="176"/>
      <c r="B27" s="176"/>
      <c r="C27" s="176"/>
      <c r="D27" s="176"/>
      <c r="E27" s="176"/>
      <c r="F27" s="176"/>
      <c r="G27" s="176"/>
      <c r="H27" s="176"/>
      <c r="I27" s="176"/>
      <c r="J27" s="176"/>
      <c r="K27" s="176"/>
      <c r="L27" s="176"/>
      <c r="M27" s="176"/>
      <c r="N27" s="176"/>
    </row>
    <row r="28" spans="1:14" x14ac:dyDescent="0.3">
      <c r="A28" s="176"/>
      <c r="B28" s="176"/>
      <c r="C28" s="176"/>
      <c r="D28" s="176"/>
      <c r="E28" s="176"/>
      <c r="F28" s="176"/>
      <c r="G28" s="176"/>
      <c r="H28" s="176"/>
      <c r="I28" s="176"/>
      <c r="J28" s="176"/>
      <c r="K28" s="176"/>
      <c r="L28" s="176"/>
      <c r="M28" s="176"/>
      <c r="N28" s="176"/>
    </row>
    <row r="29" spans="1:14" x14ac:dyDescent="0.3">
      <c r="A29" s="176"/>
      <c r="B29" s="176"/>
      <c r="C29" s="176"/>
      <c r="D29" s="176"/>
      <c r="E29" s="176"/>
      <c r="F29" s="176"/>
      <c r="G29" s="176"/>
      <c r="H29" s="176"/>
      <c r="I29" s="176"/>
      <c r="J29" s="176"/>
      <c r="K29" s="176"/>
      <c r="L29" s="176"/>
      <c r="M29" s="176"/>
      <c r="N29" s="176"/>
    </row>
    <row r="30" spans="1:14" x14ac:dyDescent="0.3">
      <c r="A30" s="176"/>
      <c r="B30" s="176"/>
      <c r="C30" s="176"/>
      <c r="D30" s="176"/>
      <c r="E30" s="176"/>
      <c r="F30" s="176"/>
      <c r="G30" s="176"/>
      <c r="H30" s="176"/>
      <c r="I30" s="176"/>
      <c r="J30" s="176"/>
      <c r="K30" s="176"/>
      <c r="L30" s="176"/>
      <c r="M30" s="176"/>
      <c r="N30" s="176"/>
    </row>
    <row r="31" spans="1:14" x14ac:dyDescent="0.3">
      <c r="A31" s="176"/>
      <c r="B31" s="176"/>
      <c r="C31" s="176"/>
      <c r="D31" s="176"/>
      <c r="E31" s="176"/>
      <c r="F31" s="176"/>
      <c r="G31" s="176"/>
      <c r="H31" s="176"/>
      <c r="I31" s="176"/>
      <c r="J31" s="176"/>
      <c r="K31" s="176"/>
      <c r="L31" s="176"/>
      <c r="M31" s="176"/>
      <c r="N31" s="176"/>
    </row>
    <row r="32" spans="1:14" x14ac:dyDescent="0.3">
      <c r="A32" s="176"/>
      <c r="B32" s="176"/>
      <c r="C32" s="176"/>
      <c r="D32" s="176"/>
      <c r="E32" s="176"/>
      <c r="F32" s="176"/>
      <c r="G32" s="176"/>
      <c r="H32" s="176"/>
      <c r="I32" s="176"/>
      <c r="J32" s="176"/>
      <c r="K32" s="176"/>
      <c r="L32" s="176"/>
      <c r="M32" s="176"/>
      <c r="N32" s="176"/>
    </row>
    <row r="33" spans="1:21" x14ac:dyDescent="0.3">
      <c r="A33" s="176"/>
      <c r="B33" s="176"/>
      <c r="C33" s="176"/>
      <c r="D33" s="176"/>
      <c r="E33" s="176"/>
      <c r="F33" s="176"/>
      <c r="G33" s="176"/>
      <c r="H33" s="176"/>
      <c r="I33" s="176"/>
      <c r="J33" s="176"/>
      <c r="K33" s="176"/>
      <c r="L33" s="176"/>
      <c r="M33" s="176"/>
      <c r="N33" s="176"/>
    </row>
    <row r="34" spans="1:21" x14ac:dyDescent="0.3">
      <c r="A34" s="176"/>
      <c r="B34" s="176"/>
      <c r="C34" s="176"/>
      <c r="D34" s="176"/>
      <c r="E34" s="176"/>
      <c r="F34" s="176"/>
      <c r="G34" s="176"/>
      <c r="H34" s="176"/>
      <c r="I34" s="176"/>
      <c r="J34" s="176"/>
      <c r="K34" s="176"/>
      <c r="L34" s="176"/>
      <c r="M34" s="176"/>
      <c r="N34" s="176"/>
    </row>
    <row r="35" spans="1:21" x14ac:dyDescent="0.3">
      <c r="A35" s="176"/>
      <c r="B35" s="176"/>
      <c r="C35" s="176"/>
      <c r="D35" s="176"/>
      <c r="E35" s="176"/>
      <c r="F35" s="176"/>
      <c r="G35" s="176"/>
      <c r="H35" s="176"/>
      <c r="I35" s="176"/>
      <c r="J35" s="176"/>
      <c r="K35" s="176"/>
      <c r="L35" s="176"/>
      <c r="M35" s="176"/>
      <c r="N35" s="176"/>
    </row>
    <row r="36" spans="1:21" x14ac:dyDescent="0.3">
      <c r="A36" s="176"/>
      <c r="B36" s="176"/>
      <c r="C36" s="176"/>
      <c r="D36" s="176"/>
      <c r="E36" s="176"/>
      <c r="F36" s="176"/>
      <c r="G36" s="176"/>
      <c r="H36" s="176"/>
      <c r="I36" s="176"/>
      <c r="J36" s="176"/>
      <c r="K36" s="176"/>
      <c r="L36" s="176"/>
      <c r="M36" s="176"/>
      <c r="N36" s="176"/>
    </row>
    <row r="37" spans="1:21" x14ac:dyDescent="0.3">
      <c r="A37" s="176"/>
      <c r="B37" s="176"/>
      <c r="C37" s="176"/>
      <c r="D37" s="176"/>
      <c r="E37" s="176"/>
      <c r="F37" s="176"/>
      <c r="G37" s="176"/>
      <c r="H37" s="176"/>
      <c r="I37" s="176"/>
      <c r="J37" s="176"/>
      <c r="K37" s="176"/>
      <c r="L37" s="176"/>
      <c r="M37" s="176"/>
      <c r="N37" s="176"/>
    </row>
    <row r="38" spans="1:21" x14ac:dyDescent="0.3">
      <c r="A38" s="176"/>
      <c r="B38" s="176"/>
      <c r="C38" s="176"/>
      <c r="D38" s="176"/>
      <c r="E38" s="176"/>
      <c r="F38" s="176"/>
      <c r="G38" s="176"/>
      <c r="H38" s="176"/>
      <c r="I38" s="176"/>
      <c r="J38" s="176"/>
      <c r="K38" s="176"/>
      <c r="L38" s="176"/>
      <c r="M38" s="176"/>
      <c r="N38" s="176"/>
    </row>
    <row r="39" spans="1:21" x14ac:dyDescent="0.3">
      <c r="A39" s="176"/>
      <c r="B39" s="176"/>
      <c r="C39" s="176"/>
      <c r="D39" s="176"/>
      <c r="E39" s="176"/>
      <c r="F39" s="176"/>
      <c r="G39" s="176"/>
      <c r="H39" s="176"/>
      <c r="I39" s="176"/>
      <c r="J39" s="176"/>
      <c r="K39" s="176"/>
      <c r="L39" s="176"/>
      <c r="M39" s="176"/>
      <c r="N39" s="176"/>
    </row>
    <row r="40" spans="1:21" x14ac:dyDescent="0.3">
      <c r="A40" s="176"/>
      <c r="B40" s="176"/>
      <c r="C40" s="176"/>
      <c r="D40" s="176"/>
      <c r="E40" s="176"/>
      <c r="F40" s="176"/>
      <c r="G40" s="176"/>
      <c r="H40" s="176"/>
      <c r="I40" s="176"/>
      <c r="J40" s="176"/>
      <c r="K40" s="176"/>
      <c r="L40" s="176"/>
      <c r="M40" s="176"/>
      <c r="N40" s="176"/>
    </row>
    <row r="41" spans="1:21" x14ac:dyDescent="0.3">
      <c r="A41" s="176"/>
      <c r="B41" s="176"/>
      <c r="C41" s="176"/>
      <c r="D41" s="176"/>
      <c r="E41" s="176"/>
      <c r="F41" s="176"/>
      <c r="G41" s="176"/>
      <c r="H41" s="176"/>
      <c r="I41" s="176"/>
      <c r="J41" s="176"/>
      <c r="K41" s="176"/>
      <c r="L41" s="176"/>
      <c r="M41" s="176"/>
      <c r="N41" s="176"/>
    </row>
    <row r="42" spans="1:21" x14ac:dyDescent="0.3">
      <c r="A42" s="176"/>
      <c r="B42" s="176"/>
      <c r="C42" s="176"/>
      <c r="D42" s="176"/>
      <c r="E42" s="176"/>
      <c r="F42" s="176"/>
      <c r="G42" s="176"/>
      <c r="H42" s="176"/>
      <c r="I42" s="176"/>
      <c r="J42" s="176"/>
      <c r="K42" s="176"/>
      <c r="L42" s="176"/>
      <c r="M42" s="176"/>
      <c r="N42" s="176"/>
      <c r="O42" s="11"/>
      <c r="P42" s="11"/>
      <c r="Q42" s="11"/>
      <c r="R42" s="11"/>
      <c r="S42" s="11"/>
      <c r="T42" s="11"/>
      <c r="U42" s="11"/>
    </row>
    <row r="43" spans="1:21" x14ac:dyDescent="0.3">
      <c r="A43" s="176"/>
      <c r="B43" s="176"/>
      <c r="C43" s="176"/>
      <c r="D43" s="176"/>
      <c r="E43" s="176"/>
      <c r="F43" s="176"/>
      <c r="G43" s="176"/>
      <c r="H43" s="176"/>
      <c r="I43" s="176"/>
      <c r="J43" s="176"/>
      <c r="K43" s="176"/>
      <c r="L43" s="176"/>
      <c r="M43" s="176"/>
      <c r="N43" s="176"/>
      <c r="O43" s="11"/>
      <c r="P43" s="11"/>
      <c r="Q43" s="11"/>
      <c r="R43" s="11"/>
      <c r="S43" s="11"/>
      <c r="T43" s="11"/>
      <c r="U43" s="11"/>
    </row>
    <row r="44" spans="1:21" x14ac:dyDescent="0.3">
      <c r="A44" s="176"/>
      <c r="B44" s="176"/>
      <c r="C44" s="176"/>
      <c r="D44" s="176"/>
      <c r="E44" s="176"/>
      <c r="F44" s="176"/>
      <c r="G44" s="176"/>
      <c r="H44" s="176"/>
      <c r="I44" s="176"/>
      <c r="J44" s="176"/>
      <c r="K44" s="176"/>
      <c r="L44" s="176"/>
      <c r="M44" s="176"/>
      <c r="N44" s="176"/>
      <c r="O44" s="11"/>
      <c r="P44" s="11"/>
      <c r="Q44" s="11"/>
      <c r="R44" s="11"/>
      <c r="S44" s="11"/>
      <c r="T44" s="11"/>
      <c r="U44" s="11"/>
    </row>
    <row r="45" spans="1:21" x14ac:dyDescent="0.3">
      <c r="A45" s="176"/>
      <c r="B45" s="176"/>
      <c r="C45" s="176"/>
      <c r="D45" s="176"/>
      <c r="E45" s="176"/>
      <c r="F45" s="176"/>
      <c r="G45" s="176"/>
      <c r="H45" s="176"/>
      <c r="I45" s="176"/>
      <c r="J45" s="176"/>
      <c r="K45" s="176"/>
      <c r="L45" s="176"/>
      <c r="M45" s="176"/>
      <c r="N45" s="176"/>
    </row>
    <row r="46" spans="1:21" x14ac:dyDescent="0.3">
      <c r="A46" s="176"/>
      <c r="B46" s="176"/>
      <c r="C46" s="176"/>
      <c r="D46" s="176"/>
      <c r="E46" s="176"/>
      <c r="F46" s="176"/>
      <c r="G46" s="176"/>
      <c r="H46" s="176"/>
      <c r="I46" s="176"/>
      <c r="J46" s="176"/>
      <c r="K46" s="176"/>
      <c r="L46" s="176"/>
      <c r="M46" s="176"/>
      <c r="N46" s="176"/>
    </row>
    <row r="47" spans="1:21" ht="51.75" customHeight="1" x14ac:dyDescent="0.3">
      <c r="A47" s="196" t="s">
        <v>250</v>
      </c>
      <c r="B47" s="196"/>
      <c r="C47" s="196"/>
      <c r="D47" s="196"/>
      <c r="E47" s="196"/>
      <c r="F47" s="196"/>
      <c r="G47" s="196"/>
      <c r="H47" s="196"/>
      <c r="I47" s="196"/>
      <c r="J47" s="176"/>
      <c r="K47" s="176"/>
      <c r="L47" s="176"/>
      <c r="M47" s="176"/>
      <c r="N47" s="176"/>
    </row>
    <row r="48" spans="1:21" ht="63.75" customHeight="1" x14ac:dyDescent="0.3">
      <c r="A48" s="181" t="s">
        <v>262</v>
      </c>
      <c r="B48" s="181"/>
      <c r="C48" s="181"/>
      <c r="D48" s="181"/>
      <c r="E48" s="181"/>
      <c r="F48" s="181"/>
      <c r="G48" s="181"/>
      <c r="H48" s="181"/>
      <c r="I48" s="181"/>
      <c r="J48" s="176"/>
      <c r="K48" s="176"/>
      <c r="L48" s="176"/>
      <c r="M48" s="176"/>
      <c r="N48" s="176"/>
    </row>
  </sheetData>
  <mergeCells count="7">
    <mergeCell ref="A1:N1"/>
    <mergeCell ref="A2:N2"/>
    <mergeCell ref="A48:I48"/>
    <mergeCell ref="A47:I47"/>
    <mergeCell ref="J47:N47"/>
    <mergeCell ref="J48:N48"/>
    <mergeCell ref="A22:N46"/>
  </mergeCells>
  <phoneticPr fontId="6" type="noConversion"/>
  <hyperlinks>
    <hyperlink ref="A1" location="Contents!A1" display="Back to contents" xr:uid="{46E50590-57ED-41B1-83F2-6AF0D35E8D84}"/>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3F05-C554-4475-9966-B9937D7041EC}">
  <sheetPr codeName="Sheet5"/>
  <dimension ref="A1:I39"/>
  <sheetViews>
    <sheetView showGridLines="0" topLeftCell="A27" zoomScaleNormal="100" workbookViewId="0"/>
  </sheetViews>
  <sheetFormatPr defaultColWidth="8.5546875" defaultRowHeight="14.4" x14ac:dyDescent="0.3"/>
  <cols>
    <col min="1" max="1" width="105.109375" customWidth="1"/>
    <col min="2" max="2" width="10.5546875" customWidth="1"/>
    <col min="3" max="4" width="10.5546875" bestFit="1" customWidth="1"/>
    <col min="5" max="5" width="23.5546875" bestFit="1" customWidth="1"/>
    <col min="6" max="7" width="17" bestFit="1" customWidth="1"/>
    <col min="8" max="8" width="10.44140625" bestFit="1" customWidth="1"/>
    <col min="9" max="9" width="9.44140625" bestFit="1" customWidth="1"/>
    <col min="10" max="10" width="11.44140625" bestFit="1" customWidth="1"/>
    <col min="11" max="12" width="10.5546875" bestFit="1" customWidth="1"/>
    <col min="13" max="20" width="11.109375" customWidth="1"/>
    <col min="21" max="21" width="20.6640625" customWidth="1"/>
  </cols>
  <sheetData>
    <row r="1" spans="1:1" x14ac:dyDescent="0.3">
      <c r="A1" s="158" t="s">
        <v>24</v>
      </c>
    </row>
    <row r="2" spans="1:1" ht="18" x14ac:dyDescent="0.35">
      <c r="A2" s="23" t="s">
        <v>171</v>
      </c>
    </row>
    <row r="3" spans="1:1" x14ac:dyDescent="0.3">
      <c r="A3" s="177"/>
    </row>
    <row r="4" spans="1:1" x14ac:dyDescent="0.3">
      <c r="A4" s="177"/>
    </row>
    <row r="5" spans="1:1" x14ac:dyDescent="0.3">
      <c r="A5" s="177"/>
    </row>
    <row r="6" spans="1:1" x14ac:dyDescent="0.3">
      <c r="A6" s="177"/>
    </row>
    <row r="7" spans="1:1" x14ac:dyDescent="0.3">
      <c r="A7" s="177"/>
    </row>
    <row r="8" spans="1:1" x14ac:dyDescent="0.3">
      <c r="A8" s="177"/>
    </row>
    <row r="9" spans="1:1" x14ac:dyDescent="0.3">
      <c r="A9" s="177"/>
    </row>
    <row r="10" spans="1:1" x14ac:dyDescent="0.3">
      <c r="A10" s="177"/>
    </row>
    <row r="11" spans="1:1" x14ac:dyDescent="0.3">
      <c r="A11" s="177"/>
    </row>
    <row r="12" spans="1:1" x14ac:dyDescent="0.3">
      <c r="A12" s="177"/>
    </row>
    <row r="13" spans="1:1" x14ac:dyDescent="0.3">
      <c r="A13" s="177"/>
    </row>
    <row r="14" spans="1:1" x14ac:dyDescent="0.3">
      <c r="A14" s="177"/>
    </row>
    <row r="15" spans="1:1" x14ac:dyDescent="0.3">
      <c r="A15" s="177"/>
    </row>
    <row r="16" spans="1:1" x14ac:dyDescent="0.3">
      <c r="A16" s="177"/>
    </row>
    <row r="17" spans="1:9" x14ac:dyDescent="0.3">
      <c r="A17" s="177"/>
    </row>
    <row r="18" spans="1:9" x14ac:dyDescent="0.3">
      <c r="A18" s="177"/>
    </row>
    <row r="19" spans="1:9" x14ac:dyDescent="0.3">
      <c r="A19" s="177"/>
    </row>
    <row r="20" spans="1:9" x14ac:dyDescent="0.3">
      <c r="A20" s="177"/>
    </row>
    <row r="21" spans="1:9" x14ac:dyDescent="0.3">
      <c r="A21" s="177"/>
    </row>
    <row r="22" spans="1:9" x14ac:dyDescent="0.3">
      <c r="A22" s="177"/>
    </row>
    <row r="23" spans="1:9" x14ac:dyDescent="0.3">
      <c r="A23" s="177"/>
    </row>
    <row r="24" spans="1:9" x14ac:dyDescent="0.3">
      <c r="A24" s="177"/>
    </row>
    <row r="25" spans="1:9" x14ac:dyDescent="0.3">
      <c r="A25" s="177"/>
    </row>
    <row r="26" spans="1:9" ht="39.75" customHeight="1" x14ac:dyDescent="0.3">
      <c r="A26" s="11" t="s">
        <v>172</v>
      </c>
      <c r="B26" s="11"/>
      <c r="C26" s="11"/>
      <c r="D26" s="11"/>
      <c r="E26" s="11"/>
      <c r="F26" s="11"/>
      <c r="G26" s="11"/>
      <c r="H26" s="11"/>
      <c r="I26" s="11"/>
    </row>
    <row r="27" spans="1:9" ht="37.5" customHeight="1" x14ac:dyDescent="0.3">
      <c r="A27" s="11" t="s">
        <v>110</v>
      </c>
      <c r="B27" s="11"/>
      <c r="C27" s="11"/>
      <c r="D27" s="11"/>
      <c r="E27" s="11"/>
      <c r="F27" s="11"/>
      <c r="G27" s="11"/>
      <c r="H27" s="11"/>
      <c r="I27" s="11"/>
    </row>
    <row r="28" spans="1:9" x14ac:dyDescent="0.3">
      <c r="A28" s="11"/>
      <c r="B28" s="11"/>
      <c r="C28" s="11"/>
      <c r="D28" s="11"/>
      <c r="E28" s="11"/>
      <c r="F28" s="11"/>
      <c r="G28" s="11"/>
      <c r="H28" s="11"/>
      <c r="I28" s="11"/>
    </row>
    <row r="29" spans="1:9" ht="15" customHeight="1" x14ac:dyDescent="0.3">
      <c r="B29" s="11"/>
      <c r="C29" s="11"/>
      <c r="D29" s="11"/>
      <c r="E29" s="11"/>
      <c r="F29" s="11"/>
      <c r="G29" s="11"/>
      <c r="H29" s="11"/>
      <c r="I29" s="11"/>
    </row>
    <row r="30" spans="1:9" x14ac:dyDescent="0.3">
      <c r="A30" s="11"/>
      <c r="B30" s="11"/>
      <c r="C30" s="11"/>
      <c r="D30" s="11"/>
      <c r="E30" s="11"/>
      <c r="F30" s="11"/>
      <c r="G30" s="11"/>
      <c r="H30" s="11"/>
      <c r="I30" s="11"/>
    </row>
    <row r="31" spans="1:9" x14ac:dyDescent="0.3">
      <c r="A31" s="11"/>
      <c r="B31" s="11"/>
      <c r="C31" s="11"/>
      <c r="D31" s="11"/>
      <c r="E31" s="11"/>
      <c r="F31" s="11"/>
      <c r="G31" s="11"/>
      <c r="H31" s="11"/>
      <c r="I31" s="11"/>
    </row>
    <row r="32" spans="1:9" x14ac:dyDescent="0.3">
      <c r="A32" s="11"/>
      <c r="B32" s="11"/>
      <c r="C32" s="11"/>
      <c r="D32" s="11"/>
      <c r="E32" s="11"/>
      <c r="F32" s="11"/>
      <c r="G32" s="11"/>
      <c r="H32" s="11"/>
      <c r="I32" s="11"/>
    </row>
    <row r="33" spans="1:9" x14ac:dyDescent="0.3">
      <c r="A33" s="11"/>
      <c r="B33" s="11"/>
      <c r="C33" s="11"/>
      <c r="D33" s="11"/>
      <c r="E33" s="11"/>
      <c r="F33" s="11"/>
      <c r="G33" s="11"/>
      <c r="H33" s="11"/>
      <c r="I33" s="11"/>
    </row>
    <row r="34" spans="1:9" x14ac:dyDescent="0.3">
      <c r="A34" s="11"/>
      <c r="B34" s="11"/>
      <c r="C34" s="11"/>
      <c r="D34" s="11"/>
      <c r="E34" s="11"/>
      <c r="F34" s="11"/>
      <c r="G34" s="11"/>
      <c r="H34" s="11"/>
      <c r="I34" s="11"/>
    </row>
    <row r="35" spans="1:9" x14ac:dyDescent="0.3">
      <c r="A35" s="11"/>
      <c r="B35" s="11"/>
      <c r="C35" s="11"/>
      <c r="D35" s="11"/>
      <c r="E35" s="11"/>
      <c r="F35" s="11"/>
      <c r="G35" s="11"/>
      <c r="H35" s="11"/>
      <c r="I35" s="11"/>
    </row>
    <row r="36" spans="1:9" x14ac:dyDescent="0.3">
      <c r="A36" s="11"/>
      <c r="B36" s="11"/>
      <c r="C36" s="11"/>
      <c r="D36" s="11"/>
      <c r="E36" s="11"/>
      <c r="F36" s="11"/>
      <c r="G36" s="11"/>
      <c r="H36" s="11"/>
      <c r="I36" s="11"/>
    </row>
    <row r="37" spans="1:9" x14ac:dyDescent="0.3">
      <c r="A37" s="11"/>
      <c r="B37" s="11"/>
      <c r="C37" s="11"/>
      <c r="D37" s="11"/>
      <c r="E37" s="11"/>
      <c r="F37" s="11"/>
      <c r="G37" s="11"/>
      <c r="H37" s="11"/>
      <c r="I37" s="11"/>
    </row>
    <row r="38" spans="1:9" x14ac:dyDescent="0.3">
      <c r="A38" s="11"/>
      <c r="B38" s="11"/>
      <c r="C38" s="11"/>
      <c r="D38" s="11"/>
      <c r="E38" s="11"/>
      <c r="F38" s="11"/>
      <c r="G38" s="11"/>
      <c r="H38" s="11"/>
      <c r="I38" s="11"/>
    </row>
    <row r="39" spans="1:9" x14ac:dyDescent="0.3">
      <c r="A39" s="11"/>
      <c r="B39" s="11"/>
      <c r="C39" s="11"/>
      <c r="D39" s="11"/>
      <c r="E39" s="11"/>
      <c r="F39" s="11"/>
      <c r="G39" s="11"/>
      <c r="H39" s="11"/>
      <c r="I39" s="11"/>
    </row>
  </sheetData>
  <mergeCells count="1">
    <mergeCell ref="A3:A25"/>
  </mergeCells>
  <hyperlinks>
    <hyperlink ref="A1" location="Contents!A1" display="Back to contents" xr:uid="{FA8DBCF3-E831-4208-88DC-C494CC508C1A}"/>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sheetPr codeName="Sheet17"/>
  <dimension ref="A1:G61"/>
  <sheetViews>
    <sheetView showGridLines="0" topLeftCell="A36" zoomScaleNormal="100" workbookViewId="0">
      <selection sqref="A1:E1"/>
    </sheetView>
  </sheetViews>
  <sheetFormatPr defaultColWidth="8.88671875" defaultRowHeight="14.4" x14ac:dyDescent="0.3"/>
  <cols>
    <col min="1" max="1" width="12.44140625" customWidth="1"/>
    <col min="2" max="2" width="9.88671875" bestFit="1" customWidth="1"/>
    <col min="3" max="3" width="38.5546875" bestFit="1" customWidth="1"/>
    <col min="4" max="4" width="32.88671875" customWidth="1"/>
    <col min="5" max="5" width="27.109375" bestFit="1" customWidth="1"/>
    <col min="12" max="12" width="12" customWidth="1"/>
  </cols>
  <sheetData>
    <row r="1" spans="1:5" x14ac:dyDescent="0.3">
      <c r="A1" s="174" t="s">
        <v>24</v>
      </c>
      <c r="B1" s="174"/>
      <c r="C1" s="174"/>
      <c r="D1" s="174"/>
      <c r="E1" s="174"/>
    </row>
    <row r="2" spans="1:5" ht="18" x14ac:dyDescent="0.35">
      <c r="A2" s="178" t="s">
        <v>240</v>
      </c>
      <c r="B2" s="178"/>
      <c r="C2" s="178"/>
      <c r="D2" s="178"/>
      <c r="E2" s="178"/>
    </row>
    <row r="3" spans="1:5" x14ac:dyDescent="0.3">
      <c r="A3" s="5" t="s">
        <v>25</v>
      </c>
      <c r="B3" s="5" t="s">
        <v>47</v>
      </c>
      <c r="C3" s="17" t="s">
        <v>74</v>
      </c>
      <c r="D3" s="5" t="s">
        <v>75</v>
      </c>
      <c r="E3" s="5" t="s">
        <v>76</v>
      </c>
    </row>
    <row r="4" spans="1:5" x14ac:dyDescent="0.3">
      <c r="A4" s="14">
        <v>2016</v>
      </c>
      <c r="B4" s="46" t="s">
        <v>52</v>
      </c>
      <c r="C4" s="18">
        <v>38</v>
      </c>
      <c r="D4" s="18" t="e">
        <v>#N/A</v>
      </c>
      <c r="E4" s="19">
        <v>1326</v>
      </c>
    </row>
    <row r="5" spans="1:5" x14ac:dyDescent="0.3">
      <c r="A5" s="14">
        <v>2016</v>
      </c>
      <c r="B5" s="46" t="s">
        <v>53</v>
      </c>
      <c r="C5" s="18">
        <v>304</v>
      </c>
      <c r="D5" s="18" t="e">
        <v>#N/A</v>
      </c>
      <c r="E5" s="19"/>
    </row>
    <row r="6" spans="1:5" x14ac:dyDescent="0.3">
      <c r="A6" s="14">
        <v>2016</v>
      </c>
      <c r="B6" s="46" t="s">
        <v>54</v>
      </c>
      <c r="C6" s="18">
        <v>13</v>
      </c>
      <c r="D6" s="18" t="e">
        <v>#N/A</v>
      </c>
      <c r="E6" s="19"/>
    </row>
    <row r="7" spans="1:5" x14ac:dyDescent="0.3">
      <c r="A7" s="14">
        <v>2016</v>
      </c>
      <c r="B7" s="46" t="s">
        <v>55</v>
      </c>
      <c r="C7" s="18">
        <v>971</v>
      </c>
      <c r="D7" s="18">
        <v>331.5</v>
      </c>
      <c r="E7" s="19"/>
    </row>
    <row r="8" spans="1:5" x14ac:dyDescent="0.3">
      <c r="A8" s="14">
        <v>2017</v>
      </c>
      <c r="B8" s="46" t="s">
        <v>52</v>
      </c>
      <c r="C8" s="18">
        <v>850</v>
      </c>
      <c r="D8" s="18">
        <v>534.5</v>
      </c>
      <c r="E8" s="19">
        <v>4019</v>
      </c>
    </row>
    <row r="9" spans="1:5" x14ac:dyDescent="0.3">
      <c r="A9" s="14">
        <v>2017</v>
      </c>
      <c r="B9" s="46" t="s">
        <v>53</v>
      </c>
      <c r="C9" s="18">
        <v>754</v>
      </c>
      <c r="D9" s="18">
        <v>647</v>
      </c>
      <c r="E9" s="19"/>
    </row>
    <row r="10" spans="1:5" x14ac:dyDescent="0.3">
      <c r="A10" s="14">
        <v>2017</v>
      </c>
      <c r="B10" s="46" t="s">
        <v>54</v>
      </c>
      <c r="C10" s="18">
        <v>1117</v>
      </c>
      <c r="D10" s="18">
        <v>923</v>
      </c>
      <c r="E10" s="19"/>
    </row>
    <row r="11" spans="1:5" x14ac:dyDescent="0.3">
      <c r="A11" s="14">
        <v>2017</v>
      </c>
      <c r="B11" s="46" t="s">
        <v>55</v>
      </c>
      <c r="C11" s="18">
        <v>1298</v>
      </c>
      <c r="D11" s="18">
        <v>1004.75</v>
      </c>
      <c r="E11" s="19"/>
    </row>
    <row r="12" spans="1:5" x14ac:dyDescent="0.3">
      <c r="A12" s="14">
        <v>2018</v>
      </c>
      <c r="B12" s="46" t="s">
        <v>52</v>
      </c>
      <c r="C12" s="18">
        <v>1470</v>
      </c>
      <c r="D12" s="18">
        <v>1159.75</v>
      </c>
      <c r="E12" s="19">
        <v>4906</v>
      </c>
    </row>
    <row r="13" spans="1:5" x14ac:dyDescent="0.3">
      <c r="A13" s="14">
        <v>2018</v>
      </c>
      <c r="B13" s="46" t="s">
        <v>53</v>
      </c>
      <c r="C13" s="18">
        <v>964</v>
      </c>
      <c r="D13" s="18">
        <v>1212.25</v>
      </c>
      <c r="E13" s="19"/>
    </row>
    <row r="14" spans="1:5" x14ac:dyDescent="0.3">
      <c r="A14" s="14">
        <v>2018</v>
      </c>
      <c r="B14" s="46" t="s">
        <v>54</v>
      </c>
      <c r="C14" s="18">
        <v>609</v>
      </c>
      <c r="D14" s="18">
        <v>1085.25</v>
      </c>
      <c r="E14" s="19"/>
    </row>
    <row r="15" spans="1:5" x14ac:dyDescent="0.3">
      <c r="A15" s="14">
        <v>2018</v>
      </c>
      <c r="B15" s="46" t="s">
        <v>55</v>
      </c>
      <c r="C15" s="18">
        <v>1863</v>
      </c>
      <c r="D15" s="18">
        <v>1226.5</v>
      </c>
      <c r="E15" s="19"/>
    </row>
    <row r="16" spans="1:5" x14ac:dyDescent="0.3">
      <c r="A16" s="14">
        <v>2019</v>
      </c>
      <c r="B16" s="46" t="s">
        <v>52</v>
      </c>
      <c r="C16" s="18">
        <v>688</v>
      </c>
      <c r="D16" s="18">
        <v>1031</v>
      </c>
      <c r="E16" s="19">
        <v>2364</v>
      </c>
    </row>
    <row r="17" spans="1:7" x14ac:dyDescent="0.3">
      <c r="A17" s="14">
        <v>2019</v>
      </c>
      <c r="B17" s="46" t="s">
        <v>53</v>
      </c>
      <c r="C17" s="18">
        <v>671</v>
      </c>
      <c r="D17" s="18">
        <v>957.75</v>
      </c>
      <c r="E17" s="19"/>
    </row>
    <row r="18" spans="1:7" x14ac:dyDescent="0.3">
      <c r="A18" s="14">
        <v>2019</v>
      </c>
      <c r="B18" s="46" t="s">
        <v>54</v>
      </c>
      <c r="C18" s="18">
        <v>466</v>
      </c>
      <c r="D18" s="18">
        <v>922</v>
      </c>
      <c r="E18" s="19"/>
    </row>
    <row r="19" spans="1:7" x14ac:dyDescent="0.3">
      <c r="A19" s="14">
        <v>2019</v>
      </c>
      <c r="B19" s="46" t="s">
        <v>55</v>
      </c>
      <c r="C19" s="18">
        <v>539</v>
      </c>
      <c r="D19" s="18">
        <v>591</v>
      </c>
      <c r="E19" s="19"/>
    </row>
    <row r="20" spans="1:7" x14ac:dyDescent="0.3">
      <c r="A20" s="14">
        <v>2020</v>
      </c>
      <c r="B20" s="46" t="s">
        <v>52</v>
      </c>
      <c r="C20" s="18">
        <v>1195</v>
      </c>
      <c r="D20" s="18">
        <v>717.75</v>
      </c>
      <c r="E20" s="19">
        <v>3232</v>
      </c>
    </row>
    <row r="21" spans="1:7" x14ac:dyDescent="0.3">
      <c r="A21" s="14">
        <v>2020</v>
      </c>
      <c r="B21" s="46" t="s">
        <v>53</v>
      </c>
      <c r="C21" s="18">
        <v>17</v>
      </c>
      <c r="D21" s="18">
        <v>554.25</v>
      </c>
      <c r="E21" s="19"/>
    </row>
    <row r="22" spans="1:7" x14ac:dyDescent="0.3">
      <c r="A22" s="14">
        <v>2020</v>
      </c>
      <c r="B22" s="46" t="s">
        <v>54</v>
      </c>
      <c r="C22" s="18">
        <v>1291</v>
      </c>
      <c r="D22" s="18">
        <v>760.5</v>
      </c>
      <c r="E22" s="19"/>
    </row>
    <row r="23" spans="1:7" x14ac:dyDescent="0.3">
      <c r="A23" s="14">
        <v>2020</v>
      </c>
      <c r="B23" s="46" t="s">
        <v>55</v>
      </c>
      <c r="C23" s="18">
        <v>729</v>
      </c>
      <c r="D23" s="18">
        <v>808</v>
      </c>
      <c r="E23" s="19"/>
    </row>
    <row r="24" spans="1:7" x14ac:dyDescent="0.3">
      <c r="A24" s="14">
        <v>2021</v>
      </c>
      <c r="B24" s="46" t="s">
        <v>52</v>
      </c>
      <c r="C24" s="18">
        <v>294</v>
      </c>
      <c r="D24" s="18">
        <v>582.75</v>
      </c>
      <c r="E24" s="19">
        <v>3213</v>
      </c>
    </row>
    <row r="25" spans="1:7" x14ac:dyDescent="0.3">
      <c r="A25" s="14">
        <v>2021</v>
      </c>
      <c r="B25" s="46" t="s">
        <v>53</v>
      </c>
      <c r="C25" s="18">
        <v>726</v>
      </c>
      <c r="D25" s="18">
        <v>760</v>
      </c>
      <c r="E25" s="19"/>
    </row>
    <row r="26" spans="1:7" x14ac:dyDescent="0.3">
      <c r="A26" s="14">
        <v>2021</v>
      </c>
      <c r="B26" s="46" t="s">
        <v>54</v>
      </c>
      <c r="C26" s="18">
        <v>1169</v>
      </c>
      <c r="D26" s="18">
        <v>729.5</v>
      </c>
      <c r="E26" s="19"/>
    </row>
    <row r="27" spans="1:7" x14ac:dyDescent="0.3">
      <c r="A27" s="14">
        <v>2021</v>
      </c>
      <c r="B27" s="46" t="s">
        <v>55</v>
      </c>
      <c r="C27" s="18">
        <v>1024</v>
      </c>
      <c r="D27" s="18">
        <v>803.25</v>
      </c>
      <c r="E27" s="19"/>
    </row>
    <row r="28" spans="1:7" x14ac:dyDescent="0.3">
      <c r="A28" s="14">
        <v>2022</v>
      </c>
      <c r="B28" s="46" t="s">
        <v>52</v>
      </c>
      <c r="C28" s="18">
        <v>1395</v>
      </c>
      <c r="D28" s="18">
        <v>1078.5</v>
      </c>
      <c r="E28" s="19">
        <v>4462</v>
      </c>
      <c r="G28" s="26"/>
    </row>
    <row r="29" spans="1:7" x14ac:dyDescent="0.3">
      <c r="A29" s="14">
        <v>2022</v>
      </c>
      <c r="B29" s="46" t="s">
        <v>53</v>
      </c>
      <c r="C29" s="18">
        <v>416</v>
      </c>
      <c r="D29" s="18">
        <v>1001</v>
      </c>
      <c r="E29" s="19"/>
      <c r="G29" s="26"/>
    </row>
    <row r="30" spans="1:7" x14ac:dyDescent="0.3">
      <c r="A30" s="14">
        <v>2022</v>
      </c>
      <c r="B30" s="46" t="s">
        <v>54</v>
      </c>
      <c r="C30" s="18">
        <v>455</v>
      </c>
      <c r="D30" s="18">
        <v>822.5</v>
      </c>
      <c r="E30" s="19"/>
      <c r="G30" s="26"/>
    </row>
    <row r="31" spans="1:7" x14ac:dyDescent="0.3">
      <c r="A31" s="14">
        <v>2022</v>
      </c>
      <c r="B31" s="46" t="s">
        <v>55</v>
      </c>
      <c r="C31" s="18">
        <v>2196</v>
      </c>
      <c r="D31" s="18">
        <v>1115.5</v>
      </c>
      <c r="E31" s="19"/>
    </row>
    <row r="32" spans="1:7" x14ac:dyDescent="0.3">
      <c r="A32" s="14">
        <v>2023</v>
      </c>
      <c r="B32" s="46" t="s">
        <v>52</v>
      </c>
      <c r="C32" s="18">
        <v>478</v>
      </c>
      <c r="D32" s="18">
        <v>886.25</v>
      </c>
      <c r="E32" s="19">
        <v>526</v>
      </c>
      <c r="F32" s="26"/>
    </row>
    <row r="33" spans="1:5" x14ac:dyDescent="0.3">
      <c r="A33" s="14">
        <v>2023</v>
      </c>
      <c r="B33" s="46" t="s">
        <v>53</v>
      </c>
      <c r="C33" s="18">
        <v>48</v>
      </c>
      <c r="D33" s="18">
        <v>794.25</v>
      </c>
      <c r="E33" s="19"/>
    </row>
    <row r="34" spans="1:5" x14ac:dyDescent="0.3">
      <c r="A34" s="176"/>
      <c r="B34" s="176"/>
      <c r="C34" s="176"/>
      <c r="D34" s="176"/>
      <c r="E34" s="176"/>
    </row>
    <row r="35" spans="1:5" x14ac:dyDescent="0.3">
      <c r="A35" s="176"/>
      <c r="B35" s="176"/>
      <c r="C35" s="176"/>
      <c r="D35" s="176"/>
      <c r="E35" s="176"/>
    </row>
    <row r="36" spans="1:5" x14ac:dyDescent="0.3">
      <c r="A36" s="176"/>
      <c r="B36" s="176"/>
      <c r="C36" s="176"/>
      <c r="D36" s="176"/>
      <c r="E36" s="176"/>
    </row>
    <row r="37" spans="1:5" x14ac:dyDescent="0.3">
      <c r="A37" s="176"/>
      <c r="B37" s="176"/>
      <c r="C37" s="176"/>
      <c r="D37" s="176"/>
      <c r="E37" s="176"/>
    </row>
    <row r="38" spans="1:5" x14ac:dyDescent="0.3">
      <c r="A38" s="176"/>
      <c r="B38" s="176"/>
      <c r="C38" s="176"/>
      <c r="D38" s="176"/>
      <c r="E38" s="176"/>
    </row>
    <row r="39" spans="1:5" x14ac:dyDescent="0.3">
      <c r="A39" s="176"/>
      <c r="B39" s="176"/>
      <c r="C39" s="176"/>
      <c r="D39" s="176"/>
      <c r="E39" s="176"/>
    </row>
    <row r="40" spans="1:5" x14ac:dyDescent="0.3">
      <c r="A40" s="176"/>
      <c r="B40" s="176"/>
      <c r="C40" s="176"/>
      <c r="D40" s="176"/>
      <c r="E40" s="176"/>
    </row>
    <row r="41" spans="1:5" x14ac:dyDescent="0.3">
      <c r="A41" s="176"/>
      <c r="B41" s="176"/>
      <c r="C41" s="176"/>
      <c r="D41" s="176"/>
      <c r="E41" s="176"/>
    </row>
    <row r="42" spans="1:5" x14ac:dyDescent="0.3">
      <c r="A42" s="176"/>
      <c r="B42" s="176"/>
      <c r="C42" s="176"/>
      <c r="D42" s="176"/>
      <c r="E42" s="176"/>
    </row>
    <row r="43" spans="1:5" x14ac:dyDescent="0.3">
      <c r="A43" s="176"/>
      <c r="B43" s="176"/>
      <c r="C43" s="176"/>
      <c r="D43" s="176"/>
      <c r="E43" s="176"/>
    </row>
    <row r="44" spans="1:5" x14ac:dyDescent="0.3">
      <c r="A44" s="176"/>
      <c r="B44" s="176"/>
      <c r="C44" s="176"/>
      <c r="D44" s="176"/>
      <c r="E44" s="176"/>
    </row>
    <row r="45" spans="1:5" x14ac:dyDescent="0.3">
      <c r="A45" s="176"/>
      <c r="B45" s="176"/>
      <c r="C45" s="176"/>
      <c r="D45" s="176"/>
      <c r="E45" s="176"/>
    </row>
    <row r="46" spans="1:5" x14ac:dyDescent="0.3">
      <c r="A46" s="176"/>
      <c r="B46" s="176"/>
      <c r="C46" s="176"/>
      <c r="D46" s="176"/>
      <c r="E46" s="176"/>
    </row>
    <row r="47" spans="1:5" x14ac:dyDescent="0.3">
      <c r="A47" s="176"/>
      <c r="B47" s="176"/>
      <c r="C47" s="176"/>
      <c r="D47" s="176"/>
      <c r="E47" s="176"/>
    </row>
    <row r="48" spans="1:5" x14ac:dyDescent="0.3">
      <c r="A48" s="176"/>
      <c r="B48" s="176"/>
      <c r="C48" s="176"/>
      <c r="D48" s="176"/>
      <c r="E48" s="176"/>
    </row>
    <row r="49" spans="1:5" x14ac:dyDescent="0.3">
      <c r="A49" s="176"/>
      <c r="B49" s="176"/>
      <c r="C49" s="176"/>
      <c r="D49" s="176"/>
      <c r="E49" s="176"/>
    </row>
    <row r="50" spans="1:5" x14ac:dyDescent="0.3">
      <c r="A50" s="176"/>
      <c r="B50" s="176"/>
      <c r="C50" s="176"/>
      <c r="D50" s="176"/>
      <c r="E50" s="176"/>
    </row>
    <row r="51" spans="1:5" x14ac:dyDescent="0.3">
      <c r="A51" s="176"/>
      <c r="B51" s="176"/>
      <c r="C51" s="176"/>
      <c r="D51" s="176"/>
      <c r="E51" s="176"/>
    </row>
    <row r="52" spans="1:5" x14ac:dyDescent="0.3">
      <c r="A52" s="176"/>
      <c r="B52" s="176"/>
      <c r="C52" s="176"/>
      <c r="D52" s="176"/>
      <c r="E52" s="176"/>
    </row>
    <row r="53" spans="1:5" x14ac:dyDescent="0.3">
      <c r="A53" s="176"/>
      <c r="B53" s="176"/>
      <c r="C53" s="176"/>
      <c r="D53" s="176"/>
      <c r="E53" s="176"/>
    </row>
    <row r="54" spans="1:5" x14ac:dyDescent="0.3">
      <c r="A54" s="176"/>
      <c r="B54" s="176"/>
      <c r="C54" s="176"/>
      <c r="D54" s="176"/>
      <c r="E54" s="176"/>
    </row>
    <row r="55" spans="1:5" x14ac:dyDescent="0.3">
      <c r="A55" s="176"/>
      <c r="B55" s="176"/>
      <c r="C55" s="176"/>
      <c r="D55" s="176"/>
      <c r="E55" s="176"/>
    </row>
    <row r="56" spans="1:5" x14ac:dyDescent="0.3">
      <c r="A56" s="176"/>
      <c r="B56" s="176"/>
      <c r="C56" s="176"/>
      <c r="D56" s="176"/>
      <c r="E56" s="176"/>
    </row>
    <row r="57" spans="1:5" x14ac:dyDescent="0.3">
      <c r="A57" s="176"/>
      <c r="B57" s="176"/>
      <c r="C57" s="176"/>
      <c r="D57" s="176"/>
      <c r="E57" s="176"/>
    </row>
    <row r="58" spans="1:5" x14ac:dyDescent="0.3">
      <c r="A58" s="176"/>
      <c r="B58" s="176"/>
      <c r="C58" s="176"/>
      <c r="D58" s="176"/>
      <c r="E58" s="176"/>
    </row>
    <row r="59" spans="1:5" x14ac:dyDescent="0.3">
      <c r="A59" s="176"/>
      <c r="B59" s="176"/>
      <c r="C59" s="176"/>
      <c r="D59" s="176"/>
      <c r="E59" s="176"/>
    </row>
    <row r="60" spans="1:5" ht="40.5" customHeight="1" x14ac:dyDescent="0.3">
      <c r="A60" s="170" t="s">
        <v>145</v>
      </c>
      <c r="B60" s="170"/>
      <c r="C60" s="170"/>
      <c r="D60" s="170"/>
      <c r="E60" s="170"/>
    </row>
    <row r="61" spans="1:5" ht="51.75" customHeight="1" x14ac:dyDescent="0.3">
      <c r="A61" s="170" t="s">
        <v>249</v>
      </c>
      <c r="B61" s="170"/>
      <c r="C61" s="170"/>
      <c r="D61" s="170"/>
      <c r="E61" s="170"/>
    </row>
  </sheetData>
  <mergeCells count="5">
    <mergeCell ref="A60:E60"/>
    <mergeCell ref="A61:E61"/>
    <mergeCell ref="A34:E59"/>
    <mergeCell ref="A1:E1"/>
    <mergeCell ref="A2:E2"/>
  </mergeCells>
  <hyperlinks>
    <hyperlink ref="A1" location="Contents!A1" display="Back to contents" xr:uid="{1121A89A-469E-4F50-961A-BA52717A1ACE}"/>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7A2F-3551-4226-99ED-C80521403F3B}">
  <sheetPr codeName="Sheet18"/>
  <dimension ref="A1:P30"/>
  <sheetViews>
    <sheetView showGridLines="0" topLeftCell="A21" zoomScaleNormal="100" workbookViewId="0"/>
  </sheetViews>
  <sheetFormatPr defaultColWidth="8.5546875" defaultRowHeight="14.4" x14ac:dyDescent="0.3"/>
  <cols>
    <col min="1" max="1" width="103.109375" customWidth="1"/>
    <col min="15" max="15" width="10.5546875" customWidth="1"/>
    <col min="18" max="18" width="13.44140625" customWidth="1"/>
    <col min="19" max="19" width="12.88671875" customWidth="1"/>
    <col min="20" max="20" width="21.109375" customWidth="1"/>
    <col min="21" max="21" width="22.88671875" customWidth="1"/>
    <col min="22" max="22" width="30.109375" customWidth="1"/>
  </cols>
  <sheetData>
    <row r="1" spans="1:16" x14ac:dyDescent="0.3">
      <c r="A1" s="158" t="s">
        <v>24</v>
      </c>
    </row>
    <row r="2" spans="1:16" ht="18" x14ac:dyDescent="0.3">
      <c r="A2" s="9" t="s">
        <v>177</v>
      </c>
    </row>
    <row r="3" spans="1:16" x14ac:dyDescent="0.3">
      <c r="A3" s="176"/>
      <c r="N3" s="33"/>
      <c r="O3" s="34"/>
      <c r="P3" s="14"/>
    </row>
    <row r="4" spans="1:16" x14ac:dyDescent="0.3">
      <c r="A4" s="176"/>
      <c r="N4" s="33"/>
    </row>
    <row r="5" spans="1:16" x14ac:dyDescent="0.3">
      <c r="A5" s="176"/>
      <c r="N5" s="33"/>
    </row>
    <row r="6" spans="1:16" x14ac:dyDescent="0.3">
      <c r="A6" s="176"/>
    </row>
    <row r="7" spans="1:16" x14ac:dyDescent="0.3">
      <c r="A7" s="176"/>
    </row>
    <row r="8" spans="1:16" x14ac:dyDescent="0.3">
      <c r="A8" s="176"/>
    </row>
    <row r="9" spans="1:16" x14ac:dyDescent="0.3">
      <c r="A9" s="176"/>
    </row>
    <row r="10" spans="1:16" x14ac:dyDescent="0.3">
      <c r="A10" s="176"/>
    </row>
    <row r="11" spans="1:16" x14ac:dyDescent="0.3">
      <c r="A11" s="176"/>
    </row>
    <row r="12" spans="1:16" x14ac:dyDescent="0.3">
      <c r="A12" s="176"/>
    </row>
    <row r="13" spans="1:16" x14ac:dyDescent="0.3">
      <c r="A13" s="176"/>
    </row>
    <row r="14" spans="1:16" x14ac:dyDescent="0.3">
      <c r="A14" s="176"/>
    </row>
    <row r="15" spans="1:16" x14ac:dyDescent="0.3">
      <c r="A15" s="176"/>
    </row>
    <row r="16" spans="1:16" x14ac:dyDescent="0.3">
      <c r="A16" s="176"/>
    </row>
    <row r="17" spans="1:16" x14ac:dyDescent="0.3">
      <c r="A17" s="176"/>
    </row>
    <row r="18" spans="1:16" x14ac:dyDescent="0.3">
      <c r="A18" s="176"/>
      <c r="O18" s="33"/>
      <c r="P18" s="34"/>
    </row>
    <row r="19" spans="1:16" x14ac:dyDescent="0.3">
      <c r="A19" s="176"/>
      <c r="O19" s="33"/>
      <c r="P19" s="34"/>
    </row>
    <row r="20" spans="1:16" x14ac:dyDescent="0.3">
      <c r="A20" s="176"/>
      <c r="O20" s="33"/>
      <c r="P20" s="34"/>
    </row>
    <row r="21" spans="1:16" x14ac:dyDescent="0.3">
      <c r="A21" s="176"/>
      <c r="O21" s="33"/>
      <c r="P21" s="34"/>
    </row>
    <row r="22" spans="1:16" x14ac:dyDescent="0.3">
      <c r="A22" s="176"/>
      <c r="O22" s="33"/>
      <c r="P22" s="34"/>
    </row>
    <row r="23" spans="1:16" x14ac:dyDescent="0.3">
      <c r="A23" s="176"/>
      <c r="O23" s="33"/>
      <c r="P23" s="34"/>
    </row>
    <row r="24" spans="1:16" x14ac:dyDescent="0.3">
      <c r="A24" s="176"/>
      <c r="O24" s="33"/>
      <c r="P24" s="34"/>
    </row>
    <row r="25" spans="1:16" x14ac:dyDescent="0.3">
      <c r="A25" s="176"/>
      <c r="O25" s="33"/>
      <c r="P25" s="34"/>
    </row>
    <row r="26" spans="1:16" x14ac:dyDescent="0.3">
      <c r="A26" s="176"/>
      <c r="O26" s="33"/>
      <c r="P26" s="34"/>
    </row>
    <row r="27" spans="1:16" x14ac:dyDescent="0.3">
      <c r="A27" s="176"/>
      <c r="O27" s="33"/>
      <c r="P27" s="34"/>
    </row>
    <row r="28" spans="1:16" x14ac:dyDescent="0.3">
      <c r="A28" s="176"/>
      <c r="O28" s="33"/>
      <c r="P28" s="34"/>
    </row>
    <row r="29" spans="1:16" ht="66" customHeight="1" x14ac:dyDescent="0.3">
      <c r="A29" s="161" t="s">
        <v>223</v>
      </c>
      <c r="B29" s="90"/>
      <c r="C29" s="90"/>
      <c r="D29" s="90"/>
      <c r="E29" s="90"/>
      <c r="F29" s="90"/>
      <c r="G29" s="90"/>
      <c r="H29" s="90"/>
      <c r="I29" s="90"/>
      <c r="J29" s="90"/>
      <c r="K29" s="90"/>
      <c r="L29" s="90"/>
      <c r="O29" s="33"/>
      <c r="P29" s="34"/>
    </row>
    <row r="30" spans="1:16" ht="54.75" customHeight="1" x14ac:dyDescent="0.3">
      <c r="A30" s="91" t="s">
        <v>119</v>
      </c>
      <c r="B30" s="91"/>
      <c r="C30" s="91"/>
      <c r="D30" s="91"/>
      <c r="E30" s="91"/>
      <c r="F30" s="91"/>
      <c r="G30" s="91"/>
      <c r="H30" s="91"/>
      <c r="I30" s="91"/>
      <c r="J30" s="91"/>
      <c r="K30" s="91"/>
      <c r="L30" s="91"/>
      <c r="O30" s="33"/>
      <c r="P30" s="34"/>
    </row>
  </sheetData>
  <mergeCells count="1">
    <mergeCell ref="A3:A28"/>
  </mergeCells>
  <hyperlinks>
    <hyperlink ref="A1" location="Contents!A1" display="Back to contents" xr:uid="{792F1D95-33DA-407B-8C7D-F2BF723D582B}"/>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sheetPr codeName="Sheet23"/>
  <dimension ref="A1:H53"/>
  <sheetViews>
    <sheetView showGridLines="0" zoomScaleNormal="100" workbookViewId="0">
      <selection sqref="A1:G1"/>
    </sheetView>
  </sheetViews>
  <sheetFormatPr defaultColWidth="8.5546875" defaultRowHeight="14.4" x14ac:dyDescent="0.3"/>
  <cols>
    <col min="1" max="1" width="26" customWidth="1"/>
    <col min="2" max="2" width="12" bestFit="1" customWidth="1"/>
    <col min="3" max="3" width="13.109375" bestFit="1" customWidth="1"/>
    <col min="4" max="4" width="25" customWidth="1"/>
    <col min="5" max="5" width="15.109375" customWidth="1"/>
    <col min="6" max="6" width="17.33203125" customWidth="1"/>
    <col min="7" max="7" width="19.88671875" customWidth="1"/>
    <col min="8" max="8" width="14" bestFit="1" customWidth="1"/>
    <col min="9" max="9" width="10.44140625" customWidth="1"/>
    <col min="10" max="10" width="12.5546875" bestFit="1" customWidth="1"/>
    <col min="11" max="11" width="10.109375" bestFit="1" customWidth="1"/>
    <col min="12" max="12" width="10" bestFit="1" customWidth="1"/>
    <col min="14" max="14" width="13.5546875" bestFit="1" customWidth="1"/>
  </cols>
  <sheetData>
    <row r="1" spans="1:7" x14ac:dyDescent="0.3">
      <c r="A1" s="174" t="s">
        <v>24</v>
      </c>
      <c r="B1" s="174"/>
      <c r="C1" s="174"/>
      <c r="D1" s="174"/>
      <c r="E1" s="174"/>
      <c r="F1" s="174"/>
      <c r="G1" s="174"/>
    </row>
    <row r="2" spans="1:7" ht="39.450000000000003" customHeight="1" x14ac:dyDescent="0.35">
      <c r="A2" s="182" t="s">
        <v>181</v>
      </c>
      <c r="B2" s="182"/>
      <c r="C2" s="182"/>
      <c r="D2" s="182"/>
      <c r="E2" s="182"/>
      <c r="F2" s="182"/>
      <c r="G2" s="182"/>
    </row>
    <row r="3" spans="1:7" x14ac:dyDescent="0.3">
      <c r="A3" s="5" t="s">
        <v>25</v>
      </c>
      <c r="B3" s="5" t="s">
        <v>47</v>
      </c>
      <c r="C3" s="5" t="s">
        <v>48</v>
      </c>
      <c r="D3" s="5" t="s">
        <v>49</v>
      </c>
      <c r="E3" s="5" t="s">
        <v>50</v>
      </c>
      <c r="F3" s="5" t="s">
        <v>51</v>
      </c>
      <c r="G3" s="5" t="s">
        <v>30</v>
      </c>
    </row>
    <row r="4" spans="1:7" x14ac:dyDescent="0.3">
      <c r="A4" s="67">
        <v>2019</v>
      </c>
      <c r="B4" s="65" t="s">
        <v>52</v>
      </c>
      <c r="C4" s="8">
        <v>555</v>
      </c>
      <c r="D4" s="8">
        <v>12746</v>
      </c>
      <c r="E4" s="8">
        <v>6411</v>
      </c>
      <c r="F4" s="8">
        <v>0</v>
      </c>
      <c r="G4" s="64">
        <v>19712</v>
      </c>
    </row>
    <row r="5" spans="1:7" x14ac:dyDescent="0.3">
      <c r="A5" s="67">
        <v>2019</v>
      </c>
      <c r="B5" s="65" t="s">
        <v>53</v>
      </c>
      <c r="C5" s="8">
        <v>2499</v>
      </c>
      <c r="D5" s="45">
        <v>965</v>
      </c>
      <c r="E5" s="8">
        <v>0</v>
      </c>
      <c r="F5" s="8">
        <v>0</v>
      </c>
      <c r="G5" s="64">
        <v>3464</v>
      </c>
    </row>
    <row r="6" spans="1:7" x14ac:dyDescent="0.3">
      <c r="A6" s="67">
        <v>2019</v>
      </c>
      <c r="B6" s="65" t="s">
        <v>54</v>
      </c>
      <c r="C6" s="8">
        <v>537865</v>
      </c>
      <c r="D6" s="8">
        <v>0</v>
      </c>
      <c r="E6" s="8">
        <v>89471</v>
      </c>
      <c r="F6" s="8">
        <v>503</v>
      </c>
      <c r="G6" s="64">
        <v>627839</v>
      </c>
    </row>
    <row r="7" spans="1:7" x14ac:dyDescent="0.3">
      <c r="A7" s="67">
        <v>2019</v>
      </c>
      <c r="B7" s="65" t="s">
        <v>55</v>
      </c>
      <c r="C7" s="8">
        <v>65785</v>
      </c>
      <c r="D7" s="8">
        <v>0</v>
      </c>
      <c r="E7" s="8">
        <v>2370</v>
      </c>
      <c r="F7" s="8">
        <v>16797</v>
      </c>
      <c r="G7" s="64">
        <v>84952</v>
      </c>
    </row>
    <row r="8" spans="1:7" x14ac:dyDescent="0.3">
      <c r="A8" s="67">
        <v>2020</v>
      </c>
      <c r="B8" s="65" t="s">
        <v>52</v>
      </c>
      <c r="C8" s="8">
        <v>61037</v>
      </c>
      <c r="D8" s="8">
        <v>85164</v>
      </c>
      <c r="E8" s="8">
        <v>117690</v>
      </c>
      <c r="F8" s="8">
        <v>4973</v>
      </c>
      <c r="G8" s="64">
        <v>268864</v>
      </c>
    </row>
    <row r="9" spans="1:7" x14ac:dyDescent="0.3">
      <c r="A9" s="67">
        <v>2020</v>
      </c>
      <c r="B9" s="65" t="s">
        <v>53</v>
      </c>
      <c r="C9" s="8">
        <v>118449</v>
      </c>
      <c r="D9" s="8">
        <v>56755</v>
      </c>
      <c r="E9" s="8">
        <v>0</v>
      </c>
      <c r="F9" s="8">
        <v>2313</v>
      </c>
      <c r="G9" s="64">
        <v>177517</v>
      </c>
    </row>
    <row r="10" spans="1:7" x14ac:dyDescent="0.3">
      <c r="A10" s="67">
        <v>2020</v>
      </c>
      <c r="B10" s="65" t="s">
        <v>54</v>
      </c>
      <c r="C10" s="8">
        <v>743550</v>
      </c>
      <c r="D10" s="8">
        <v>2263408</v>
      </c>
      <c r="E10" s="8">
        <v>411931</v>
      </c>
      <c r="F10" s="8">
        <v>3537</v>
      </c>
      <c r="G10" s="64">
        <v>3422426</v>
      </c>
    </row>
    <row r="11" spans="1:7" x14ac:dyDescent="0.3">
      <c r="A11" s="67">
        <v>2020</v>
      </c>
      <c r="B11" s="65" t="s">
        <v>55</v>
      </c>
      <c r="C11" s="8">
        <v>142074</v>
      </c>
      <c r="D11" s="8">
        <v>149</v>
      </c>
      <c r="E11" s="8">
        <v>0</v>
      </c>
      <c r="F11" s="8">
        <v>14374</v>
      </c>
      <c r="G11" s="64">
        <v>156597</v>
      </c>
    </row>
    <row r="12" spans="1:7" x14ac:dyDescent="0.3">
      <c r="A12" s="67">
        <v>2021</v>
      </c>
      <c r="B12" s="65" t="s">
        <v>52</v>
      </c>
      <c r="C12" s="8">
        <v>199323</v>
      </c>
      <c r="D12" s="8">
        <v>75858</v>
      </c>
      <c r="E12" s="8">
        <v>70461</v>
      </c>
      <c r="F12" s="8">
        <v>12831</v>
      </c>
      <c r="G12" s="64">
        <v>358473</v>
      </c>
    </row>
    <row r="13" spans="1:7" x14ac:dyDescent="0.3">
      <c r="A13" s="67">
        <v>2021</v>
      </c>
      <c r="B13" s="66" t="s">
        <v>53</v>
      </c>
      <c r="C13" s="61">
        <v>169557</v>
      </c>
      <c r="D13" s="61">
        <v>2290402</v>
      </c>
      <c r="E13" s="61">
        <v>6069</v>
      </c>
      <c r="F13" s="61">
        <v>53597</v>
      </c>
      <c r="G13" s="64">
        <v>2519625</v>
      </c>
    </row>
    <row r="14" spans="1:7" x14ac:dyDescent="0.3">
      <c r="A14" s="67">
        <v>2021</v>
      </c>
      <c r="B14" s="66" t="s">
        <v>54</v>
      </c>
      <c r="C14" s="61">
        <v>934107</v>
      </c>
      <c r="D14" s="61">
        <v>19013</v>
      </c>
      <c r="E14" s="61">
        <v>432199</v>
      </c>
      <c r="F14" s="61">
        <v>1752</v>
      </c>
      <c r="G14" s="64">
        <v>1387071</v>
      </c>
    </row>
    <row r="15" spans="1:7" x14ac:dyDescent="0.3">
      <c r="A15" s="67">
        <v>2021</v>
      </c>
      <c r="B15" s="66" t="s">
        <v>55</v>
      </c>
      <c r="C15" s="61">
        <v>301784</v>
      </c>
      <c r="D15" s="61">
        <v>0</v>
      </c>
      <c r="E15" s="61">
        <v>1204072</v>
      </c>
      <c r="F15" s="61">
        <v>456</v>
      </c>
      <c r="G15" s="64">
        <v>1506312</v>
      </c>
    </row>
    <row r="16" spans="1:7" x14ac:dyDescent="0.3">
      <c r="A16" s="67">
        <v>2022</v>
      </c>
      <c r="B16" s="66" t="s">
        <v>52</v>
      </c>
      <c r="C16" s="61">
        <v>591558</v>
      </c>
      <c r="D16" s="61">
        <v>560273</v>
      </c>
      <c r="E16" s="61">
        <v>40627</v>
      </c>
      <c r="F16" s="61">
        <v>23772</v>
      </c>
      <c r="G16" s="64">
        <v>1216230</v>
      </c>
    </row>
    <row r="17" spans="1:7" x14ac:dyDescent="0.3">
      <c r="A17" s="67">
        <v>2022</v>
      </c>
      <c r="B17" s="66" t="s">
        <v>53</v>
      </c>
      <c r="C17" s="61">
        <v>344228</v>
      </c>
      <c r="D17" s="61">
        <v>1875</v>
      </c>
      <c r="E17" s="61">
        <v>5421</v>
      </c>
      <c r="F17" s="61">
        <v>4834</v>
      </c>
      <c r="G17" s="64">
        <v>356358</v>
      </c>
    </row>
    <row r="18" spans="1:7" x14ac:dyDescent="0.3">
      <c r="A18" s="67">
        <v>2022</v>
      </c>
      <c r="B18" s="66" t="s">
        <v>54</v>
      </c>
      <c r="C18" s="61">
        <v>1398598</v>
      </c>
      <c r="D18" s="61">
        <v>2752096</v>
      </c>
      <c r="E18" s="61">
        <v>470599</v>
      </c>
      <c r="F18" s="61">
        <v>32111</v>
      </c>
      <c r="G18" s="64">
        <v>4653404</v>
      </c>
    </row>
    <row r="19" spans="1:7" x14ac:dyDescent="0.3">
      <c r="A19" s="67">
        <v>2022</v>
      </c>
      <c r="B19" s="66" t="s">
        <v>55</v>
      </c>
      <c r="C19" s="61">
        <v>1054476</v>
      </c>
      <c r="D19" s="61">
        <v>57418</v>
      </c>
      <c r="E19" s="61">
        <v>20220</v>
      </c>
      <c r="F19" s="61">
        <v>52679</v>
      </c>
      <c r="G19" s="64">
        <v>1184793</v>
      </c>
    </row>
    <row r="20" spans="1:7" x14ac:dyDescent="0.3">
      <c r="A20" s="67">
        <v>2023</v>
      </c>
      <c r="B20" s="66" t="s">
        <v>52</v>
      </c>
      <c r="C20" s="61">
        <v>1239059</v>
      </c>
      <c r="D20" s="61">
        <v>597410</v>
      </c>
      <c r="E20" s="61">
        <v>173090</v>
      </c>
      <c r="F20" s="61">
        <v>75789</v>
      </c>
      <c r="G20" s="64">
        <v>2085348</v>
      </c>
    </row>
    <row r="21" spans="1:7" x14ac:dyDescent="0.3">
      <c r="A21" s="67">
        <v>2023</v>
      </c>
      <c r="B21" s="66" t="s">
        <v>53</v>
      </c>
      <c r="C21" s="78">
        <v>727621</v>
      </c>
      <c r="D21" s="79">
        <v>2206103</v>
      </c>
      <c r="E21" s="79">
        <v>35671</v>
      </c>
      <c r="F21" s="79">
        <v>175339</v>
      </c>
      <c r="G21" s="64">
        <v>3144734</v>
      </c>
    </row>
    <row r="22" spans="1:7" x14ac:dyDescent="0.3">
      <c r="A22" s="176"/>
      <c r="B22" s="176"/>
      <c r="C22" s="176"/>
      <c r="D22" s="176"/>
      <c r="E22" s="176"/>
      <c r="F22" s="176"/>
      <c r="G22" s="176"/>
    </row>
    <row r="23" spans="1:7" x14ac:dyDescent="0.3">
      <c r="A23" s="176"/>
      <c r="B23" s="176"/>
      <c r="C23" s="176"/>
      <c r="D23" s="176"/>
      <c r="E23" s="176"/>
      <c r="F23" s="176"/>
      <c r="G23" s="176"/>
    </row>
    <row r="24" spans="1:7" x14ac:dyDescent="0.3">
      <c r="A24" s="176"/>
      <c r="B24" s="176"/>
      <c r="C24" s="176"/>
      <c r="D24" s="176"/>
      <c r="E24" s="176"/>
      <c r="F24" s="176"/>
      <c r="G24" s="176"/>
    </row>
    <row r="25" spans="1:7" x14ac:dyDescent="0.3">
      <c r="A25" s="176"/>
      <c r="B25" s="176"/>
      <c r="C25" s="176"/>
      <c r="D25" s="176"/>
      <c r="E25" s="176"/>
      <c r="F25" s="176"/>
      <c r="G25" s="176"/>
    </row>
    <row r="26" spans="1:7" x14ac:dyDescent="0.3">
      <c r="A26" s="176"/>
      <c r="B26" s="176"/>
      <c r="C26" s="176"/>
      <c r="D26" s="176"/>
      <c r="E26" s="176"/>
      <c r="F26" s="176"/>
      <c r="G26" s="176"/>
    </row>
    <row r="27" spans="1:7" x14ac:dyDescent="0.3">
      <c r="A27" s="176"/>
      <c r="B27" s="176"/>
      <c r="C27" s="176"/>
      <c r="D27" s="176"/>
      <c r="E27" s="176"/>
      <c r="F27" s="176"/>
      <c r="G27" s="176"/>
    </row>
    <row r="28" spans="1:7" x14ac:dyDescent="0.3">
      <c r="A28" s="176"/>
      <c r="B28" s="176"/>
      <c r="C28" s="176"/>
      <c r="D28" s="176"/>
      <c r="E28" s="176"/>
      <c r="F28" s="176"/>
      <c r="G28" s="176"/>
    </row>
    <row r="29" spans="1:7" x14ac:dyDescent="0.3">
      <c r="A29" s="176"/>
      <c r="B29" s="176"/>
      <c r="C29" s="176"/>
      <c r="D29" s="176"/>
      <c r="E29" s="176"/>
      <c r="F29" s="176"/>
      <c r="G29" s="176"/>
    </row>
    <row r="30" spans="1:7" x14ac:dyDescent="0.3">
      <c r="A30" s="176"/>
      <c r="B30" s="176"/>
      <c r="C30" s="176"/>
      <c r="D30" s="176"/>
      <c r="E30" s="176"/>
      <c r="F30" s="176"/>
      <c r="G30" s="176"/>
    </row>
    <row r="31" spans="1:7" x14ac:dyDescent="0.3">
      <c r="A31" s="176"/>
      <c r="B31" s="176"/>
      <c r="C31" s="176"/>
      <c r="D31" s="176"/>
      <c r="E31" s="176"/>
      <c r="F31" s="176"/>
      <c r="G31" s="176"/>
    </row>
    <row r="32" spans="1:7" x14ac:dyDescent="0.3">
      <c r="A32" s="176"/>
      <c r="B32" s="176"/>
      <c r="C32" s="176"/>
      <c r="D32" s="176"/>
      <c r="E32" s="176"/>
      <c r="F32" s="176"/>
      <c r="G32" s="176"/>
    </row>
    <row r="33" spans="1:8" x14ac:dyDescent="0.3">
      <c r="A33" s="176"/>
      <c r="B33" s="176"/>
      <c r="C33" s="176"/>
      <c r="D33" s="176"/>
      <c r="E33" s="176"/>
      <c r="F33" s="176"/>
      <c r="G33" s="176"/>
    </row>
    <row r="34" spans="1:8" x14ac:dyDescent="0.3">
      <c r="A34" s="176"/>
      <c r="B34" s="176"/>
      <c r="C34" s="176"/>
      <c r="D34" s="176"/>
      <c r="E34" s="176"/>
      <c r="F34" s="176"/>
      <c r="G34" s="176"/>
    </row>
    <row r="35" spans="1:8" x14ac:dyDescent="0.3">
      <c r="A35" s="176"/>
      <c r="B35" s="176"/>
      <c r="C35" s="176"/>
      <c r="D35" s="176"/>
      <c r="E35" s="176"/>
      <c r="F35" s="176"/>
      <c r="G35" s="176"/>
    </row>
    <row r="36" spans="1:8" ht="14.4" customHeight="1" x14ac:dyDescent="0.3">
      <c r="A36" s="176"/>
      <c r="B36" s="176"/>
      <c r="C36" s="176"/>
      <c r="D36" s="176"/>
      <c r="E36" s="176"/>
      <c r="F36" s="176"/>
      <c r="G36" s="176"/>
      <c r="H36" s="11"/>
    </row>
    <row r="37" spans="1:8" ht="14.4" customHeight="1" x14ac:dyDescent="0.3">
      <c r="A37" s="176"/>
      <c r="B37" s="176"/>
      <c r="C37" s="176"/>
      <c r="D37" s="176"/>
      <c r="E37" s="176"/>
      <c r="F37" s="176"/>
      <c r="G37" s="176"/>
      <c r="H37" s="11"/>
    </row>
    <row r="38" spans="1:8" ht="14.4" customHeight="1" x14ac:dyDescent="0.3">
      <c r="A38" s="176"/>
      <c r="B38" s="176"/>
      <c r="C38" s="176"/>
      <c r="D38" s="176"/>
      <c r="E38" s="176"/>
      <c r="F38" s="176"/>
      <c r="G38" s="176"/>
      <c r="H38" s="11"/>
    </row>
    <row r="39" spans="1:8" ht="14.4" customHeight="1" x14ac:dyDescent="0.3">
      <c r="A39" s="176"/>
      <c r="B39" s="176"/>
      <c r="C39" s="176"/>
      <c r="D39" s="176"/>
      <c r="E39" s="176"/>
      <c r="F39" s="176"/>
      <c r="G39" s="176"/>
      <c r="H39" s="11"/>
    </row>
    <row r="40" spans="1:8" ht="14.4" customHeight="1" x14ac:dyDescent="0.3">
      <c r="A40" s="176"/>
      <c r="B40" s="176"/>
      <c r="C40" s="176"/>
      <c r="D40" s="176"/>
      <c r="E40" s="176"/>
      <c r="F40" s="176"/>
      <c r="G40" s="176"/>
      <c r="H40" s="11"/>
    </row>
    <row r="41" spans="1:8" ht="14.4" customHeight="1" x14ac:dyDescent="0.3">
      <c r="A41" s="176"/>
      <c r="B41" s="176"/>
      <c r="C41" s="176"/>
      <c r="D41" s="176"/>
      <c r="E41" s="176"/>
      <c r="F41" s="176"/>
      <c r="G41" s="176"/>
      <c r="H41" s="11"/>
    </row>
    <row r="42" spans="1:8" ht="14.4" customHeight="1" x14ac:dyDescent="0.3">
      <c r="A42" s="176"/>
      <c r="B42" s="176"/>
      <c r="C42" s="176"/>
      <c r="D42" s="176"/>
      <c r="E42" s="176"/>
      <c r="F42" s="176"/>
      <c r="G42" s="176"/>
      <c r="H42" s="11"/>
    </row>
    <row r="43" spans="1:8" ht="14.4" customHeight="1" x14ac:dyDescent="0.3">
      <c r="A43" s="176"/>
      <c r="B43" s="176"/>
      <c r="C43" s="176"/>
      <c r="D43" s="176"/>
      <c r="E43" s="176"/>
      <c r="F43" s="176"/>
      <c r="G43" s="176"/>
      <c r="H43" s="11"/>
    </row>
    <row r="44" spans="1:8" ht="14.4" customHeight="1" x14ac:dyDescent="0.3">
      <c r="A44" s="176"/>
      <c r="B44" s="176"/>
      <c r="C44" s="176"/>
      <c r="D44" s="176"/>
      <c r="E44" s="176"/>
      <c r="F44" s="176"/>
      <c r="G44" s="176"/>
      <c r="H44" s="11"/>
    </row>
    <row r="45" spans="1:8" ht="15.75" customHeight="1" x14ac:dyDescent="0.3">
      <c r="A45" s="176"/>
      <c r="B45" s="176"/>
      <c r="C45" s="176"/>
      <c r="D45" s="176"/>
      <c r="E45" s="176"/>
      <c r="F45" s="176"/>
      <c r="G45" s="176"/>
    </row>
    <row r="46" spans="1:8" ht="53.25" customHeight="1" x14ac:dyDescent="0.3">
      <c r="A46" s="170" t="s">
        <v>180</v>
      </c>
      <c r="B46" s="170"/>
      <c r="C46" s="170"/>
      <c r="D46" s="170"/>
      <c r="E46" s="170"/>
      <c r="F46" s="170"/>
    </row>
    <row r="47" spans="1:8" x14ac:dyDescent="0.3">
      <c r="A47" s="183" t="s">
        <v>109</v>
      </c>
      <c r="B47" s="183"/>
      <c r="C47" s="183"/>
      <c r="D47" s="183"/>
      <c r="E47" s="183"/>
      <c r="F47" s="183"/>
    </row>
    <row r="48" spans="1:8" ht="15" customHeight="1" thickBot="1" x14ac:dyDescent="0.35">
      <c r="A48" s="95" t="s">
        <v>108</v>
      </c>
      <c r="B48" s="95" t="s">
        <v>56</v>
      </c>
      <c r="C48" s="95"/>
      <c r="D48" s="95"/>
      <c r="E48" s="95"/>
      <c r="F48" s="95"/>
    </row>
    <row r="49" spans="1:6" ht="33" customHeight="1" thickTop="1" x14ac:dyDescent="0.3">
      <c r="A49" s="162" t="s">
        <v>57</v>
      </c>
      <c r="B49" s="192" t="s">
        <v>58</v>
      </c>
      <c r="C49" s="193"/>
      <c r="D49" s="193"/>
      <c r="E49" s="193"/>
      <c r="F49" s="194"/>
    </row>
    <row r="50" spans="1:6" ht="50.25" customHeight="1" x14ac:dyDescent="0.3">
      <c r="A50" s="162" t="s">
        <v>112</v>
      </c>
      <c r="B50" s="187" t="s">
        <v>59</v>
      </c>
      <c r="C50" s="188"/>
      <c r="D50" s="188"/>
      <c r="E50" s="188"/>
      <c r="F50" s="189"/>
    </row>
    <row r="51" spans="1:6" ht="59.25" customHeight="1" x14ac:dyDescent="0.3">
      <c r="A51" s="162" t="s">
        <v>60</v>
      </c>
      <c r="B51" s="184" t="s">
        <v>111</v>
      </c>
      <c r="C51" s="185"/>
      <c r="D51" s="185"/>
      <c r="E51" s="185"/>
      <c r="F51" s="186"/>
    </row>
    <row r="52" spans="1:6" ht="50.25" customHeight="1" x14ac:dyDescent="0.3">
      <c r="A52" s="162" t="s">
        <v>61</v>
      </c>
      <c r="B52" s="187" t="s">
        <v>62</v>
      </c>
      <c r="C52" s="188"/>
      <c r="D52" s="188"/>
      <c r="E52" s="188"/>
      <c r="F52" s="189"/>
    </row>
    <row r="53" spans="1:6" x14ac:dyDescent="0.3">
      <c r="A53" s="190" t="s">
        <v>63</v>
      </c>
      <c r="B53" s="190"/>
      <c r="C53" s="190"/>
      <c r="D53" s="190"/>
      <c r="E53" s="190"/>
      <c r="F53" s="190"/>
    </row>
  </sheetData>
  <mergeCells count="10">
    <mergeCell ref="A22:G45"/>
    <mergeCell ref="A1:G1"/>
    <mergeCell ref="A2:G2"/>
    <mergeCell ref="A53:F53"/>
    <mergeCell ref="A46:F46"/>
    <mergeCell ref="B49:F49"/>
    <mergeCell ref="B50:F50"/>
    <mergeCell ref="B51:F51"/>
    <mergeCell ref="B52:F52"/>
    <mergeCell ref="A47:F47"/>
  </mergeCells>
  <phoneticPr fontId="6" type="noConversion"/>
  <hyperlinks>
    <hyperlink ref="A1" location="Contents!A1" display="Back to contents" xr:uid="{2A505BFC-BDB5-4D14-BD38-52B706EFA1BA}"/>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0E2-CCB8-4BEF-9A0F-8C57A8F6A3FD}">
  <sheetPr codeName="Sheet22"/>
  <dimension ref="A1:W125"/>
  <sheetViews>
    <sheetView showGridLines="0" zoomScaleNormal="100" workbookViewId="0"/>
  </sheetViews>
  <sheetFormatPr defaultColWidth="8.5546875" defaultRowHeight="14.4" x14ac:dyDescent="0.3"/>
  <cols>
    <col min="1" max="1" width="103.44140625" style="1" customWidth="1"/>
    <col min="2" max="13" width="8.5546875" style="1"/>
    <col min="14" max="14" width="12.5546875" style="1" customWidth="1"/>
    <col min="15" max="15" width="11.33203125" style="1" customWidth="1"/>
    <col min="16" max="16" width="8.5546875" style="1" bestFit="1"/>
    <col min="17" max="17" width="13.6640625" style="1" customWidth="1"/>
    <col min="18" max="18" width="10.88671875" style="1" customWidth="1"/>
    <col min="19" max="22" width="11.6640625" style="1" customWidth="1"/>
    <col min="23" max="23" width="11.88671875" style="1" customWidth="1"/>
    <col min="24" max="16384" width="8.5546875" style="1"/>
  </cols>
  <sheetData>
    <row r="1" spans="1:23" x14ac:dyDescent="0.3">
      <c r="A1" s="163" t="s">
        <v>24</v>
      </c>
    </row>
    <row r="2" spans="1:23" ht="18" x14ac:dyDescent="0.3">
      <c r="A2" s="4" t="s">
        <v>183</v>
      </c>
    </row>
    <row r="3" spans="1:23" x14ac:dyDescent="0.3">
      <c r="A3" s="197"/>
      <c r="N3" s="2"/>
      <c r="O3"/>
      <c r="P3"/>
      <c r="Q3"/>
      <c r="R3"/>
      <c r="S3"/>
      <c r="T3"/>
      <c r="U3"/>
      <c r="V3"/>
      <c r="W3"/>
    </row>
    <row r="4" spans="1:23" x14ac:dyDescent="0.3">
      <c r="A4" s="197"/>
      <c r="B4"/>
      <c r="C4"/>
      <c r="D4"/>
      <c r="E4"/>
      <c r="F4"/>
      <c r="G4"/>
      <c r="H4"/>
      <c r="I4"/>
      <c r="J4"/>
      <c r="K4"/>
      <c r="L4"/>
      <c r="N4" s="2"/>
      <c r="O4"/>
      <c r="P4"/>
      <c r="Q4"/>
      <c r="R4"/>
      <c r="S4"/>
      <c r="T4"/>
      <c r="U4"/>
      <c r="V4"/>
      <c r="W4"/>
    </row>
    <row r="5" spans="1:23" ht="15" customHeight="1" x14ac:dyDescent="0.3">
      <c r="A5" s="197"/>
      <c r="N5" s="2"/>
      <c r="O5"/>
      <c r="P5"/>
      <c r="Q5"/>
      <c r="R5"/>
      <c r="S5"/>
      <c r="T5"/>
      <c r="U5"/>
      <c r="V5"/>
      <c r="W5"/>
    </row>
    <row r="6" spans="1:23" x14ac:dyDescent="0.3">
      <c r="A6" s="197"/>
      <c r="O6"/>
      <c r="P6"/>
      <c r="Q6"/>
      <c r="R6"/>
      <c r="S6"/>
      <c r="T6"/>
      <c r="U6"/>
      <c r="V6"/>
      <c r="W6"/>
    </row>
    <row r="7" spans="1:23" x14ac:dyDescent="0.3">
      <c r="A7" s="197"/>
      <c r="O7"/>
      <c r="P7"/>
      <c r="Q7"/>
      <c r="R7"/>
      <c r="S7"/>
      <c r="T7"/>
      <c r="U7"/>
      <c r="V7"/>
      <c r="W7"/>
    </row>
    <row r="8" spans="1:23" x14ac:dyDescent="0.3">
      <c r="A8" s="197"/>
      <c r="O8"/>
      <c r="P8"/>
      <c r="Q8"/>
      <c r="R8"/>
      <c r="S8"/>
      <c r="T8"/>
      <c r="U8"/>
      <c r="V8"/>
      <c r="W8"/>
    </row>
    <row r="9" spans="1:23" x14ac:dyDescent="0.3">
      <c r="A9" s="197"/>
      <c r="O9"/>
      <c r="P9"/>
      <c r="Q9"/>
      <c r="R9"/>
      <c r="S9"/>
      <c r="T9"/>
      <c r="U9"/>
      <c r="V9"/>
      <c r="W9"/>
    </row>
    <row r="10" spans="1:23" x14ac:dyDescent="0.3">
      <c r="A10" s="197"/>
      <c r="O10"/>
      <c r="P10"/>
      <c r="Q10"/>
      <c r="R10"/>
      <c r="S10"/>
      <c r="T10"/>
      <c r="U10"/>
      <c r="V10"/>
      <c r="W10"/>
    </row>
    <row r="11" spans="1:23" x14ac:dyDescent="0.3">
      <c r="A11" s="197"/>
      <c r="O11"/>
      <c r="P11"/>
      <c r="Q11"/>
      <c r="R11"/>
      <c r="S11"/>
      <c r="T11"/>
      <c r="U11"/>
      <c r="V11"/>
      <c r="W11"/>
    </row>
    <row r="12" spans="1:23" x14ac:dyDescent="0.3">
      <c r="A12" s="197"/>
      <c r="O12"/>
      <c r="P12"/>
      <c r="Q12"/>
      <c r="R12"/>
      <c r="S12"/>
      <c r="T12"/>
      <c r="U12"/>
      <c r="V12"/>
      <c r="W12"/>
    </row>
    <row r="13" spans="1:23" x14ac:dyDescent="0.3">
      <c r="A13" s="197"/>
      <c r="O13"/>
      <c r="P13"/>
      <c r="Q13"/>
      <c r="R13"/>
      <c r="S13"/>
      <c r="T13"/>
      <c r="U13"/>
      <c r="V13"/>
      <c r="W13"/>
    </row>
    <row r="14" spans="1:23" x14ac:dyDescent="0.3">
      <c r="A14" s="197"/>
      <c r="N14" s="2"/>
      <c r="O14"/>
      <c r="P14"/>
      <c r="Q14"/>
      <c r="R14"/>
      <c r="S14"/>
      <c r="T14"/>
      <c r="U14"/>
      <c r="V14"/>
      <c r="W14"/>
    </row>
    <row r="15" spans="1:23" x14ac:dyDescent="0.3">
      <c r="A15" s="197"/>
      <c r="N15" s="2"/>
      <c r="O15"/>
      <c r="P15"/>
      <c r="Q15"/>
      <c r="R15"/>
      <c r="S15"/>
      <c r="T15"/>
      <c r="U15"/>
      <c r="V15"/>
      <c r="W15"/>
    </row>
    <row r="16" spans="1:23" x14ac:dyDescent="0.3">
      <c r="A16" s="197"/>
      <c r="N16" s="2"/>
      <c r="O16"/>
      <c r="P16"/>
      <c r="Q16"/>
      <c r="R16"/>
      <c r="S16"/>
      <c r="T16"/>
      <c r="U16"/>
      <c r="V16"/>
      <c r="W16"/>
    </row>
    <row r="17" spans="1:23" x14ac:dyDescent="0.3">
      <c r="A17" s="197"/>
      <c r="N17" s="2"/>
      <c r="O17"/>
      <c r="P17"/>
      <c r="Q17"/>
      <c r="R17"/>
      <c r="S17"/>
      <c r="T17"/>
      <c r="U17"/>
      <c r="V17"/>
      <c r="W17"/>
    </row>
    <row r="18" spans="1:23" x14ac:dyDescent="0.3">
      <c r="A18" s="197"/>
      <c r="N18" s="2"/>
      <c r="O18"/>
      <c r="P18"/>
      <c r="Q18"/>
      <c r="R18"/>
      <c r="S18"/>
      <c r="T18"/>
      <c r="U18"/>
      <c r="V18"/>
      <c r="W18"/>
    </row>
    <row r="19" spans="1:23" x14ac:dyDescent="0.3">
      <c r="A19" s="197"/>
      <c r="N19" s="2"/>
      <c r="O19"/>
      <c r="P19"/>
      <c r="Q19"/>
      <c r="R19"/>
      <c r="S19"/>
      <c r="T19"/>
      <c r="U19"/>
      <c r="V19"/>
      <c r="W19"/>
    </row>
    <row r="20" spans="1:23" x14ac:dyDescent="0.3">
      <c r="A20" s="197"/>
      <c r="N20" s="2"/>
      <c r="O20"/>
      <c r="P20"/>
      <c r="Q20"/>
      <c r="R20"/>
      <c r="S20"/>
      <c r="T20"/>
      <c r="U20"/>
      <c r="V20"/>
      <c r="W20"/>
    </row>
    <row r="21" spans="1:23" x14ac:dyDescent="0.3">
      <c r="A21" s="197"/>
      <c r="N21" s="2"/>
      <c r="O21"/>
      <c r="P21"/>
      <c r="Q21"/>
      <c r="R21"/>
      <c r="S21"/>
      <c r="T21"/>
      <c r="U21"/>
      <c r="V21"/>
      <c r="W21"/>
    </row>
    <row r="22" spans="1:23" x14ac:dyDescent="0.3">
      <c r="A22" s="197"/>
      <c r="N22" s="2"/>
      <c r="O22"/>
      <c r="P22"/>
      <c r="Q22"/>
      <c r="R22"/>
      <c r="S22"/>
      <c r="T22"/>
      <c r="U22"/>
      <c r="V22"/>
      <c r="W22"/>
    </row>
    <row r="23" spans="1:23" x14ac:dyDescent="0.3">
      <c r="A23" s="197"/>
      <c r="O23"/>
      <c r="P23"/>
      <c r="Q23"/>
      <c r="R23"/>
      <c r="S23"/>
      <c r="T23"/>
      <c r="U23"/>
      <c r="V23"/>
      <c r="W23"/>
    </row>
    <row r="24" spans="1:23" x14ac:dyDescent="0.3">
      <c r="A24" s="197"/>
      <c r="O24"/>
      <c r="P24"/>
      <c r="Q24"/>
      <c r="R24"/>
      <c r="S24"/>
      <c r="T24"/>
      <c r="U24"/>
      <c r="V24"/>
      <c r="W24"/>
    </row>
    <row r="25" spans="1:23" x14ac:dyDescent="0.3">
      <c r="A25" s="197"/>
      <c r="M25"/>
      <c r="N25"/>
      <c r="O25"/>
      <c r="P25"/>
      <c r="Q25"/>
      <c r="R25"/>
      <c r="S25"/>
      <c r="T25"/>
      <c r="U25"/>
      <c r="V25"/>
      <c r="W25"/>
    </row>
    <row r="26" spans="1:23" x14ac:dyDescent="0.3">
      <c r="A26" s="197"/>
      <c r="O26"/>
      <c r="P26"/>
      <c r="Q26"/>
      <c r="R26"/>
      <c r="S26"/>
      <c r="T26"/>
      <c r="U26"/>
      <c r="V26"/>
      <c r="W26"/>
    </row>
    <row r="27" spans="1:23" ht="32.25" customHeight="1" x14ac:dyDescent="0.3">
      <c r="A27" s="90" t="s">
        <v>184</v>
      </c>
      <c r="B27" s="90"/>
      <c r="C27" s="90"/>
      <c r="D27" s="90"/>
      <c r="E27" s="90"/>
      <c r="F27" s="90"/>
      <c r="G27" s="90"/>
      <c r="H27" s="90"/>
      <c r="I27" s="90"/>
      <c r="J27" s="90"/>
      <c r="K27" s="90"/>
      <c r="O27"/>
      <c r="P27"/>
      <c r="Q27"/>
      <c r="R27"/>
      <c r="S27"/>
      <c r="T27"/>
      <c r="U27"/>
      <c r="V27"/>
      <c r="W27"/>
    </row>
    <row r="28" spans="1:23" ht="36.75" customHeight="1" x14ac:dyDescent="0.3">
      <c r="A28" s="91" t="s">
        <v>114</v>
      </c>
      <c r="B28" s="91"/>
      <c r="C28" s="91"/>
      <c r="D28" s="91"/>
      <c r="E28" s="91"/>
      <c r="F28" s="91"/>
      <c r="G28" s="91"/>
      <c r="H28" s="91"/>
      <c r="I28" s="91"/>
      <c r="J28" s="91"/>
      <c r="K28" s="91"/>
      <c r="O28"/>
      <c r="P28"/>
      <c r="Q28"/>
      <c r="R28"/>
      <c r="S28"/>
      <c r="T28"/>
      <c r="U28"/>
      <c r="V28"/>
      <c r="W28"/>
    </row>
    <row r="29" spans="1:23" ht="14.4" customHeight="1" x14ac:dyDescent="0.3">
      <c r="B29" s="7"/>
      <c r="C29" s="7"/>
      <c r="D29" s="7"/>
      <c r="E29" s="7"/>
      <c r="F29" s="7"/>
      <c r="G29" s="7"/>
      <c r="H29" s="7"/>
      <c r="I29" s="7"/>
      <c r="J29" s="7"/>
      <c r="K29" s="7"/>
      <c r="O29"/>
      <c r="P29"/>
      <c r="Q29"/>
      <c r="R29"/>
      <c r="S29"/>
      <c r="T29"/>
      <c r="U29"/>
      <c r="V29"/>
      <c r="W29"/>
    </row>
    <row r="30" spans="1:23" x14ac:dyDescent="0.3">
      <c r="A30" s="7"/>
      <c r="B30" s="7"/>
      <c r="C30" s="7"/>
      <c r="D30" s="7"/>
      <c r="E30" s="7"/>
      <c r="F30" s="7"/>
      <c r="G30" s="7"/>
      <c r="H30" s="7"/>
      <c r="I30" s="7"/>
      <c r="J30" s="7"/>
      <c r="K30" s="7"/>
      <c r="O30"/>
      <c r="P30"/>
      <c r="Q30"/>
      <c r="R30"/>
      <c r="S30"/>
      <c r="T30"/>
      <c r="U30"/>
      <c r="V30"/>
      <c r="W30"/>
    </row>
    <row r="31" spans="1:23" x14ac:dyDescent="0.3">
      <c r="A31" s="7"/>
      <c r="B31" s="7"/>
      <c r="C31" s="7"/>
      <c r="D31" s="7"/>
      <c r="E31" s="7"/>
      <c r="F31" s="7"/>
      <c r="G31" s="7"/>
      <c r="H31" s="7"/>
      <c r="I31" s="7"/>
      <c r="J31" s="7"/>
      <c r="K31" s="7"/>
      <c r="O31"/>
      <c r="P31"/>
      <c r="Q31"/>
      <c r="R31"/>
      <c r="S31"/>
      <c r="T31"/>
      <c r="U31"/>
      <c r="V31"/>
      <c r="W31"/>
    </row>
    <row r="32" spans="1:23" x14ac:dyDescent="0.3">
      <c r="O32"/>
      <c r="P32"/>
      <c r="Q32"/>
      <c r="R32"/>
      <c r="S32"/>
      <c r="T32"/>
      <c r="U32"/>
      <c r="V32"/>
      <c r="W32"/>
    </row>
    <row r="33" spans="15:23" x14ac:dyDescent="0.3">
      <c r="O33"/>
      <c r="P33"/>
      <c r="Q33"/>
      <c r="R33"/>
      <c r="S33"/>
      <c r="T33"/>
      <c r="U33"/>
      <c r="V33"/>
      <c r="W33"/>
    </row>
    <row r="34" spans="15:23" x14ac:dyDescent="0.3">
      <c r="O34"/>
      <c r="P34"/>
      <c r="Q34"/>
      <c r="R34"/>
      <c r="S34"/>
      <c r="T34"/>
      <c r="U34"/>
      <c r="V34"/>
      <c r="W34"/>
    </row>
    <row r="35" spans="15:23" x14ac:dyDescent="0.3">
      <c r="O35"/>
      <c r="P35"/>
      <c r="Q35"/>
      <c r="R35"/>
      <c r="S35"/>
      <c r="T35"/>
      <c r="U35"/>
      <c r="V35"/>
      <c r="W35"/>
    </row>
    <row r="36" spans="15:23" x14ac:dyDescent="0.3">
      <c r="O36"/>
      <c r="P36"/>
      <c r="Q36"/>
      <c r="R36"/>
      <c r="S36"/>
      <c r="T36"/>
      <c r="U36"/>
      <c r="V36"/>
      <c r="W36"/>
    </row>
    <row r="37" spans="15:23" x14ac:dyDescent="0.3">
      <c r="O37"/>
      <c r="P37"/>
      <c r="Q37"/>
      <c r="R37"/>
      <c r="S37"/>
      <c r="T37"/>
      <c r="U37"/>
      <c r="V37"/>
      <c r="W37"/>
    </row>
    <row r="38" spans="15:23" x14ac:dyDescent="0.3">
      <c r="O38"/>
      <c r="P38"/>
      <c r="Q38"/>
      <c r="R38"/>
      <c r="S38"/>
      <c r="T38"/>
      <c r="U38"/>
      <c r="V38"/>
      <c r="W38"/>
    </row>
    <row r="39" spans="15:23" x14ac:dyDescent="0.3">
      <c r="O39"/>
      <c r="P39"/>
      <c r="Q39"/>
      <c r="R39"/>
      <c r="S39"/>
      <c r="T39"/>
      <c r="U39"/>
      <c r="V39"/>
      <c r="W39"/>
    </row>
    <row r="40" spans="15:23" x14ac:dyDescent="0.3">
      <c r="O40"/>
      <c r="P40"/>
      <c r="Q40"/>
      <c r="R40"/>
      <c r="S40"/>
      <c r="T40"/>
      <c r="U40"/>
      <c r="V40"/>
      <c r="W40"/>
    </row>
    <row r="41" spans="15:23" x14ac:dyDescent="0.3">
      <c r="O41"/>
      <c r="P41"/>
      <c r="Q41"/>
      <c r="R41"/>
      <c r="S41"/>
      <c r="T41"/>
      <c r="U41"/>
      <c r="V41"/>
      <c r="W41"/>
    </row>
    <row r="42" spans="15:23" x14ac:dyDescent="0.3">
      <c r="O42"/>
      <c r="P42"/>
      <c r="Q42"/>
      <c r="R42"/>
      <c r="S42"/>
      <c r="T42"/>
      <c r="U42"/>
      <c r="V42"/>
      <c r="W42"/>
    </row>
    <row r="43" spans="15:23" x14ac:dyDescent="0.3">
      <c r="O43"/>
      <c r="P43"/>
      <c r="Q43"/>
      <c r="R43"/>
      <c r="S43"/>
      <c r="T43"/>
      <c r="U43"/>
      <c r="V43"/>
      <c r="W43"/>
    </row>
    <row r="44" spans="15:23" x14ac:dyDescent="0.3">
      <c r="O44"/>
      <c r="P44"/>
      <c r="Q44"/>
      <c r="R44"/>
      <c r="S44"/>
      <c r="T44"/>
      <c r="U44"/>
      <c r="V44"/>
      <c r="W44"/>
    </row>
    <row r="45" spans="15:23" x14ac:dyDescent="0.3">
      <c r="O45"/>
      <c r="P45"/>
      <c r="Q45"/>
      <c r="R45"/>
      <c r="S45"/>
      <c r="T45"/>
      <c r="U45"/>
      <c r="V45"/>
      <c r="W45"/>
    </row>
    <row r="46" spans="15:23" x14ac:dyDescent="0.3">
      <c r="O46"/>
      <c r="P46"/>
      <c r="Q46"/>
      <c r="R46"/>
      <c r="S46"/>
      <c r="T46"/>
      <c r="U46"/>
      <c r="V46"/>
      <c r="W46"/>
    </row>
    <row r="47" spans="15:23" x14ac:dyDescent="0.3">
      <c r="O47"/>
      <c r="P47"/>
      <c r="Q47"/>
      <c r="R47"/>
      <c r="S47"/>
      <c r="T47"/>
      <c r="U47"/>
      <c r="V47"/>
      <c r="W47"/>
    </row>
    <row r="48" spans="15:23" x14ac:dyDescent="0.3">
      <c r="O48"/>
      <c r="P48"/>
      <c r="Q48"/>
      <c r="R48"/>
      <c r="S48"/>
      <c r="T48"/>
      <c r="U48"/>
      <c r="V48"/>
      <c r="W48"/>
    </row>
    <row r="49" spans="15:23" x14ac:dyDescent="0.3">
      <c r="O49"/>
      <c r="P49"/>
      <c r="Q49"/>
      <c r="R49"/>
      <c r="S49"/>
      <c r="T49"/>
      <c r="U49"/>
      <c r="V49"/>
      <c r="W49"/>
    </row>
    <row r="50" spans="15:23" x14ac:dyDescent="0.3">
      <c r="O50"/>
      <c r="P50"/>
      <c r="Q50"/>
      <c r="R50"/>
      <c r="S50"/>
      <c r="T50"/>
      <c r="U50"/>
      <c r="V50"/>
      <c r="W50"/>
    </row>
    <row r="51" spans="15:23" x14ac:dyDescent="0.3">
      <c r="O51"/>
      <c r="P51"/>
      <c r="Q51"/>
      <c r="R51"/>
      <c r="S51"/>
      <c r="T51"/>
      <c r="U51"/>
      <c r="V51"/>
      <c r="W51"/>
    </row>
    <row r="52" spans="15:23" x14ac:dyDescent="0.3">
      <c r="O52"/>
      <c r="P52"/>
      <c r="Q52"/>
      <c r="R52"/>
      <c r="S52"/>
      <c r="T52"/>
      <c r="U52"/>
      <c r="V52"/>
      <c r="W52"/>
    </row>
    <row r="53" spans="15:23" x14ac:dyDescent="0.3">
      <c r="O53"/>
      <c r="P53"/>
      <c r="Q53"/>
      <c r="R53"/>
      <c r="S53"/>
      <c r="T53"/>
      <c r="U53"/>
      <c r="V53"/>
      <c r="W53"/>
    </row>
    <row r="54" spans="15:23" x14ac:dyDescent="0.3">
      <c r="O54"/>
      <c r="P54"/>
      <c r="Q54"/>
      <c r="R54"/>
      <c r="S54"/>
      <c r="T54"/>
      <c r="U54"/>
      <c r="V54"/>
      <c r="W54"/>
    </row>
    <row r="55" spans="15:23" x14ac:dyDescent="0.3">
      <c r="O55"/>
      <c r="P55"/>
      <c r="Q55"/>
      <c r="R55"/>
      <c r="S55"/>
      <c r="T55"/>
      <c r="U55"/>
      <c r="V55"/>
      <c r="W55"/>
    </row>
    <row r="56" spans="15:23" x14ac:dyDescent="0.3">
      <c r="O56"/>
      <c r="P56"/>
      <c r="Q56"/>
      <c r="R56"/>
      <c r="S56"/>
      <c r="T56"/>
      <c r="U56"/>
      <c r="V56"/>
      <c r="W56"/>
    </row>
    <row r="57" spans="15:23" x14ac:dyDescent="0.3">
      <c r="O57"/>
      <c r="P57"/>
      <c r="Q57"/>
      <c r="R57"/>
      <c r="S57"/>
      <c r="T57"/>
      <c r="U57"/>
      <c r="V57"/>
      <c r="W57"/>
    </row>
    <row r="58" spans="15:23" x14ac:dyDescent="0.3">
      <c r="O58"/>
      <c r="P58"/>
      <c r="Q58"/>
      <c r="R58"/>
      <c r="S58"/>
      <c r="T58"/>
      <c r="U58"/>
      <c r="V58"/>
      <c r="W58"/>
    </row>
    <row r="59" spans="15:23" x14ac:dyDescent="0.3">
      <c r="O59"/>
      <c r="P59"/>
      <c r="Q59"/>
      <c r="R59"/>
      <c r="S59"/>
      <c r="T59"/>
      <c r="U59"/>
      <c r="V59"/>
      <c r="W59"/>
    </row>
    <row r="60" spans="15:23" x14ac:dyDescent="0.3">
      <c r="O60"/>
      <c r="P60"/>
      <c r="Q60"/>
      <c r="R60"/>
      <c r="S60"/>
      <c r="T60"/>
      <c r="U60"/>
      <c r="V60"/>
      <c r="W60"/>
    </row>
    <row r="61" spans="15:23" x14ac:dyDescent="0.3">
      <c r="O61"/>
      <c r="P61"/>
      <c r="Q61"/>
      <c r="R61"/>
      <c r="S61"/>
      <c r="T61"/>
      <c r="U61"/>
      <c r="V61"/>
      <c r="W61"/>
    </row>
    <row r="62" spans="15:23" x14ac:dyDescent="0.3">
      <c r="O62"/>
      <c r="P62"/>
      <c r="Q62"/>
      <c r="R62"/>
      <c r="S62"/>
      <c r="T62"/>
      <c r="U62"/>
      <c r="V62"/>
      <c r="W62"/>
    </row>
    <row r="63" spans="15:23" x14ac:dyDescent="0.3">
      <c r="O63"/>
      <c r="P63"/>
      <c r="Q63"/>
      <c r="R63"/>
      <c r="S63"/>
      <c r="T63"/>
      <c r="U63"/>
      <c r="V63"/>
      <c r="W63"/>
    </row>
    <row r="64" spans="15:23" x14ac:dyDescent="0.3">
      <c r="O64"/>
      <c r="P64"/>
      <c r="Q64"/>
      <c r="R64"/>
      <c r="S64"/>
      <c r="T64"/>
      <c r="U64"/>
      <c r="V64"/>
      <c r="W64"/>
    </row>
    <row r="65" spans="15:23" x14ac:dyDescent="0.3">
      <c r="O65"/>
      <c r="P65"/>
      <c r="Q65"/>
      <c r="R65"/>
      <c r="S65"/>
      <c r="T65"/>
      <c r="U65"/>
      <c r="V65"/>
      <c r="W65"/>
    </row>
    <row r="66" spans="15:23" x14ac:dyDescent="0.3">
      <c r="O66"/>
      <c r="P66"/>
      <c r="Q66"/>
      <c r="R66"/>
      <c r="S66"/>
      <c r="T66"/>
      <c r="U66"/>
      <c r="V66"/>
      <c r="W66"/>
    </row>
    <row r="67" spans="15:23" x14ac:dyDescent="0.3">
      <c r="O67"/>
      <c r="P67"/>
      <c r="Q67"/>
      <c r="R67"/>
      <c r="S67"/>
      <c r="T67"/>
      <c r="U67"/>
      <c r="V67"/>
      <c r="W67"/>
    </row>
    <row r="68" spans="15:23" x14ac:dyDescent="0.3">
      <c r="O68"/>
      <c r="P68"/>
      <c r="Q68"/>
      <c r="R68"/>
      <c r="S68"/>
      <c r="T68"/>
      <c r="U68"/>
      <c r="V68"/>
      <c r="W68"/>
    </row>
    <row r="69" spans="15:23" x14ac:dyDescent="0.3">
      <c r="O69"/>
      <c r="P69"/>
      <c r="Q69"/>
      <c r="R69"/>
      <c r="S69"/>
      <c r="T69"/>
      <c r="U69"/>
      <c r="V69"/>
      <c r="W69"/>
    </row>
    <row r="70" spans="15:23" x14ac:dyDescent="0.3">
      <c r="O70"/>
      <c r="P70"/>
      <c r="Q70"/>
      <c r="R70"/>
      <c r="S70"/>
      <c r="T70"/>
      <c r="U70"/>
      <c r="V70"/>
      <c r="W70"/>
    </row>
    <row r="71" spans="15:23" x14ac:dyDescent="0.3">
      <c r="O71"/>
      <c r="P71"/>
      <c r="Q71"/>
      <c r="R71"/>
      <c r="S71"/>
      <c r="T71"/>
      <c r="U71"/>
      <c r="V71"/>
      <c r="W71"/>
    </row>
    <row r="72" spans="15:23" x14ac:dyDescent="0.3">
      <c r="O72"/>
      <c r="P72"/>
      <c r="Q72"/>
      <c r="R72"/>
      <c r="S72"/>
      <c r="T72"/>
      <c r="U72"/>
      <c r="V72"/>
      <c r="W72"/>
    </row>
    <row r="73" spans="15:23" x14ac:dyDescent="0.3">
      <c r="O73"/>
      <c r="P73"/>
      <c r="Q73"/>
      <c r="R73"/>
      <c r="S73"/>
      <c r="T73"/>
      <c r="U73"/>
      <c r="V73"/>
      <c r="W73"/>
    </row>
    <row r="74" spans="15:23" x14ac:dyDescent="0.3">
      <c r="O74"/>
      <c r="P74"/>
      <c r="Q74"/>
      <c r="R74"/>
      <c r="S74"/>
      <c r="T74"/>
      <c r="U74"/>
      <c r="V74"/>
      <c r="W74"/>
    </row>
    <row r="75" spans="15:23" x14ac:dyDescent="0.3">
      <c r="O75"/>
      <c r="P75"/>
      <c r="Q75"/>
      <c r="R75"/>
      <c r="S75"/>
      <c r="T75"/>
      <c r="U75"/>
      <c r="V75"/>
      <c r="W75"/>
    </row>
    <row r="76" spans="15:23" x14ac:dyDescent="0.3">
      <c r="O76"/>
      <c r="P76"/>
      <c r="Q76"/>
      <c r="R76"/>
      <c r="S76"/>
      <c r="T76"/>
      <c r="U76"/>
      <c r="V76"/>
      <c r="W76"/>
    </row>
    <row r="77" spans="15:23" x14ac:dyDescent="0.3">
      <c r="O77"/>
      <c r="P77"/>
      <c r="Q77"/>
      <c r="R77"/>
      <c r="S77"/>
      <c r="T77"/>
      <c r="U77"/>
      <c r="V77"/>
      <c r="W77"/>
    </row>
    <row r="78" spans="15:23" x14ac:dyDescent="0.3">
      <c r="O78"/>
      <c r="P78"/>
      <c r="Q78"/>
      <c r="R78"/>
      <c r="S78"/>
      <c r="T78"/>
      <c r="U78"/>
      <c r="V78"/>
      <c r="W78"/>
    </row>
    <row r="79" spans="15:23" x14ac:dyDescent="0.3">
      <c r="O79"/>
      <c r="P79"/>
      <c r="Q79"/>
      <c r="R79"/>
      <c r="S79"/>
      <c r="T79"/>
      <c r="U79"/>
      <c r="V79"/>
      <c r="W79"/>
    </row>
    <row r="80" spans="15:23" x14ac:dyDescent="0.3">
      <c r="O80"/>
      <c r="P80"/>
      <c r="Q80"/>
      <c r="R80"/>
      <c r="S80"/>
      <c r="T80"/>
      <c r="U80"/>
      <c r="V80"/>
      <c r="W80"/>
    </row>
    <row r="81" spans="15:23" x14ac:dyDescent="0.3">
      <c r="O81"/>
      <c r="P81"/>
      <c r="Q81"/>
      <c r="R81"/>
      <c r="S81"/>
      <c r="T81"/>
      <c r="U81"/>
      <c r="V81"/>
      <c r="W81"/>
    </row>
    <row r="82" spans="15:23" x14ac:dyDescent="0.3">
      <c r="O82"/>
      <c r="P82"/>
      <c r="Q82"/>
      <c r="R82"/>
      <c r="S82"/>
      <c r="T82"/>
      <c r="U82"/>
      <c r="V82"/>
      <c r="W82"/>
    </row>
    <row r="83" spans="15:23" x14ac:dyDescent="0.3">
      <c r="O83"/>
      <c r="P83"/>
      <c r="Q83"/>
      <c r="R83"/>
      <c r="S83"/>
      <c r="T83"/>
      <c r="U83"/>
      <c r="V83"/>
      <c r="W83"/>
    </row>
    <row r="84" spans="15:23" x14ac:dyDescent="0.3">
      <c r="O84"/>
      <c r="P84"/>
      <c r="Q84"/>
      <c r="R84"/>
      <c r="S84"/>
      <c r="T84"/>
      <c r="U84"/>
      <c r="V84"/>
      <c r="W84"/>
    </row>
    <row r="85" spans="15:23" x14ac:dyDescent="0.3">
      <c r="O85"/>
      <c r="P85"/>
      <c r="Q85"/>
      <c r="R85"/>
      <c r="S85"/>
      <c r="T85"/>
      <c r="U85"/>
      <c r="V85"/>
      <c r="W85"/>
    </row>
    <row r="86" spans="15:23" x14ac:dyDescent="0.3">
      <c r="O86"/>
      <c r="P86"/>
      <c r="Q86"/>
      <c r="R86"/>
      <c r="S86"/>
      <c r="T86"/>
      <c r="U86"/>
      <c r="V86"/>
      <c r="W86"/>
    </row>
    <row r="87" spans="15:23" x14ac:dyDescent="0.3">
      <c r="O87"/>
      <c r="P87"/>
      <c r="Q87"/>
      <c r="R87"/>
      <c r="S87"/>
      <c r="T87"/>
      <c r="U87"/>
      <c r="V87"/>
      <c r="W87"/>
    </row>
    <row r="88" spans="15:23" x14ac:dyDescent="0.3">
      <c r="O88"/>
      <c r="P88"/>
      <c r="Q88"/>
      <c r="R88"/>
      <c r="S88"/>
      <c r="T88"/>
      <c r="U88"/>
      <c r="V88"/>
      <c r="W88"/>
    </row>
    <row r="89" spans="15:23" x14ac:dyDescent="0.3">
      <c r="O89"/>
      <c r="P89"/>
      <c r="Q89"/>
      <c r="R89"/>
      <c r="S89"/>
      <c r="T89"/>
      <c r="U89"/>
      <c r="V89"/>
      <c r="W89"/>
    </row>
    <row r="90" spans="15:23" x14ac:dyDescent="0.3">
      <c r="O90"/>
      <c r="P90"/>
      <c r="Q90"/>
      <c r="R90"/>
      <c r="S90"/>
      <c r="T90"/>
      <c r="U90"/>
      <c r="V90"/>
      <c r="W90"/>
    </row>
    <row r="91" spans="15:23" x14ac:dyDescent="0.3">
      <c r="O91"/>
      <c r="P91"/>
      <c r="Q91"/>
      <c r="R91"/>
      <c r="S91"/>
      <c r="T91"/>
      <c r="U91"/>
      <c r="V91"/>
      <c r="W91"/>
    </row>
    <row r="92" spans="15:23" x14ac:dyDescent="0.3">
      <c r="O92"/>
      <c r="P92"/>
      <c r="Q92"/>
      <c r="R92"/>
      <c r="S92"/>
      <c r="T92"/>
      <c r="U92"/>
      <c r="V92"/>
      <c r="W92"/>
    </row>
    <row r="93" spans="15:23" x14ac:dyDescent="0.3">
      <c r="O93"/>
      <c r="P93"/>
      <c r="Q93"/>
      <c r="R93"/>
      <c r="S93"/>
      <c r="T93"/>
      <c r="U93"/>
      <c r="V93"/>
      <c r="W93"/>
    </row>
    <row r="94" spans="15:23" x14ac:dyDescent="0.3">
      <c r="O94"/>
      <c r="P94"/>
      <c r="Q94"/>
      <c r="R94"/>
      <c r="S94"/>
      <c r="T94"/>
      <c r="U94"/>
      <c r="V94"/>
      <c r="W94"/>
    </row>
    <row r="95" spans="15:23" x14ac:dyDescent="0.3">
      <c r="O95"/>
      <c r="P95"/>
      <c r="Q95"/>
      <c r="R95"/>
      <c r="S95"/>
      <c r="T95"/>
      <c r="U95"/>
      <c r="V95"/>
      <c r="W95"/>
    </row>
    <row r="96" spans="15:23" x14ac:dyDescent="0.3">
      <c r="O96"/>
      <c r="P96"/>
      <c r="Q96"/>
      <c r="R96"/>
      <c r="S96"/>
      <c r="T96"/>
      <c r="U96"/>
      <c r="V96"/>
      <c r="W96"/>
    </row>
    <row r="97" spans="15:23" x14ac:dyDescent="0.3">
      <c r="O97"/>
      <c r="P97"/>
      <c r="Q97"/>
      <c r="R97"/>
      <c r="S97"/>
      <c r="T97"/>
      <c r="U97"/>
      <c r="V97"/>
      <c r="W97"/>
    </row>
    <row r="98" spans="15:23" x14ac:dyDescent="0.3">
      <c r="O98"/>
      <c r="P98"/>
      <c r="Q98"/>
      <c r="R98"/>
      <c r="S98"/>
      <c r="T98"/>
      <c r="U98"/>
      <c r="V98"/>
      <c r="W98"/>
    </row>
    <row r="99" spans="15:23" x14ac:dyDescent="0.3">
      <c r="O99"/>
      <c r="P99"/>
      <c r="Q99"/>
      <c r="R99"/>
      <c r="S99"/>
      <c r="T99"/>
      <c r="U99"/>
      <c r="V99"/>
      <c r="W99"/>
    </row>
    <row r="100" spans="15:23" x14ac:dyDescent="0.3">
      <c r="O100"/>
      <c r="P100"/>
      <c r="Q100"/>
      <c r="R100"/>
      <c r="S100"/>
      <c r="T100"/>
      <c r="U100"/>
      <c r="V100"/>
      <c r="W100"/>
    </row>
    <row r="101" spans="15:23" x14ac:dyDescent="0.3">
      <c r="O101"/>
      <c r="P101"/>
      <c r="Q101"/>
      <c r="R101"/>
      <c r="S101"/>
      <c r="T101"/>
      <c r="U101"/>
      <c r="V101"/>
      <c r="W101"/>
    </row>
    <row r="102" spans="15:23" x14ac:dyDescent="0.3">
      <c r="O102"/>
      <c r="P102"/>
      <c r="Q102"/>
      <c r="R102"/>
      <c r="S102"/>
      <c r="T102"/>
      <c r="U102"/>
      <c r="V102"/>
      <c r="W102"/>
    </row>
    <row r="103" spans="15:23" x14ac:dyDescent="0.3">
      <c r="O103"/>
      <c r="P103"/>
      <c r="Q103"/>
      <c r="R103"/>
      <c r="S103"/>
      <c r="T103"/>
      <c r="U103"/>
      <c r="V103"/>
      <c r="W103"/>
    </row>
    <row r="104" spans="15:23" x14ac:dyDescent="0.3">
      <c r="O104"/>
      <c r="P104"/>
      <c r="Q104"/>
      <c r="R104"/>
      <c r="S104"/>
      <c r="T104"/>
      <c r="U104"/>
      <c r="V104"/>
      <c r="W104"/>
    </row>
    <row r="105" spans="15:23" x14ac:dyDescent="0.3">
      <c r="O105"/>
      <c r="P105"/>
      <c r="Q105"/>
      <c r="R105"/>
      <c r="S105"/>
      <c r="T105"/>
      <c r="U105"/>
      <c r="V105"/>
      <c r="W105"/>
    </row>
    <row r="106" spans="15:23" x14ac:dyDescent="0.3">
      <c r="O106"/>
      <c r="P106"/>
      <c r="Q106"/>
      <c r="R106"/>
      <c r="S106"/>
      <c r="T106"/>
      <c r="U106"/>
      <c r="V106"/>
      <c r="W106"/>
    </row>
    <row r="107" spans="15:23" x14ac:dyDescent="0.3">
      <c r="O107"/>
      <c r="P107"/>
      <c r="Q107"/>
      <c r="R107"/>
      <c r="S107"/>
      <c r="T107"/>
      <c r="U107"/>
      <c r="V107"/>
      <c r="W107"/>
    </row>
    <row r="108" spans="15:23" x14ac:dyDescent="0.3">
      <c r="O108"/>
      <c r="P108"/>
      <c r="Q108"/>
      <c r="R108"/>
      <c r="S108"/>
      <c r="T108"/>
      <c r="U108"/>
      <c r="V108"/>
      <c r="W108"/>
    </row>
    <row r="109" spans="15:23" x14ac:dyDescent="0.3">
      <c r="O109"/>
      <c r="P109"/>
      <c r="Q109"/>
      <c r="R109"/>
      <c r="S109"/>
      <c r="T109"/>
      <c r="U109"/>
      <c r="V109"/>
      <c r="W109"/>
    </row>
    <row r="110" spans="15:23" x14ac:dyDescent="0.3">
      <c r="O110"/>
      <c r="P110"/>
      <c r="Q110"/>
      <c r="R110"/>
      <c r="S110"/>
      <c r="T110"/>
      <c r="U110"/>
      <c r="V110"/>
      <c r="W110"/>
    </row>
    <row r="111" spans="15:23" x14ac:dyDescent="0.3">
      <c r="O111"/>
      <c r="P111"/>
      <c r="Q111"/>
      <c r="R111"/>
      <c r="S111"/>
      <c r="T111"/>
      <c r="U111"/>
      <c r="V111"/>
      <c r="W111"/>
    </row>
    <row r="112" spans="15:23" x14ac:dyDescent="0.3">
      <c r="O112"/>
      <c r="P112"/>
      <c r="Q112"/>
      <c r="R112"/>
      <c r="S112"/>
      <c r="T112"/>
      <c r="U112"/>
      <c r="V112"/>
      <c r="W112"/>
    </row>
    <row r="113" spans="15:23" x14ac:dyDescent="0.3">
      <c r="O113"/>
      <c r="P113"/>
      <c r="Q113"/>
      <c r="R113"/>
      <c r="S113"/>
      <c r="T113"/>
      <c r="U113"/>
      <c r="V113"/>
      <c r="W113"/>
    </row>
    <row r="114" spans="15:23" x14ac:dyDescent="0.3">
      <c r="O114"/>
      <c r="P114"/>
      <c r="Q114"/>
      <c r="R114"/>
      <c r="S114"/>
      <c r="T114"/>
      <c r="U114"/>
      <c r="V114"/>
      <c r="W114"/>
    </row>
    <row r="115" spans="15:23" x14ac:dyDescent="0.3">
      <c r="O115"/>
      <c r="P115"/>
      <c r="Q115"/>
      <c r="R115"/>
      <c r="S115"/>
      <c r="T115"/>
      <c r="U115"/>
      <c r="V115"/>
      <c r="W115"/>
    </row>
    <row r="116" spans="15:23" x14ac:dyDescent="0.3">
      <c r="O116"/>
      <c r="P116"/>
      <c r="Q116"/>
      <c r="R116"/>
      <c r="S116"/>
      <c r="T116"/>
      <c r="U116"/>
      <c r="V116"/>
      <c r="W116"/>
    </row>
    <row r="117" spans="15:23" x14ac:dyDescent="0.3">
      <c r="O117"/>
      <c r="P117"/>
      <c r="Q117"/>
      <c r="R117"/>
      <c r="S117"/>
      <c r="T117"/>
      <c r="U117"/>
      <c r="V117"/>
      <c r="W117"/>
    </row>
    <row r="118" spans="15:23" x14ac:dyDescent="0.3">
      <c r="O118"/>
      <c r="P118"/>
      <c r="Q118"/>
      <c r="R118"/>
      <c r="S118"/>
      <c r="T118"/>
      <c r="U118"/>
      <c r="V118"/>
      <c r="W118"/>
    </row>
    <row r="119" spans="15:23" x14ac:dyDescent="0.3">
      <c r="O119"/>
      <c r="P119"/>
      <c r="Q119"/>
      <c r="R119"/>
      <c r="S119"/>
      <c r="T119"/>
      <c r="U119"/>
      <c r="V119"/>
      <c r="W119"/>
    </row>
    <row r="120" spans="15:23" x14ac:dyDescent="0.3">
      <c r="O120"/>
      <c r="P120"/>
      <c r="Q120"/>
      <c r="R120"/>
      <c r="S120"/>
      <c r="T120"/>
      <c r="U120"/>
      <c r="V120"/>
      <c r="W120"/>
    </row>
    <row r="121" spans="15:23" x14ac:dyDescent="0.3">
      <c r="O121"/>
      <c r="P121"/>
      <c r="Q121"/>
      <c r="R121"/>
      <c r="S121"/>
      <c r="T121"/>
      <c r="U121"/>
      <c r="V121"/>
      <c r="W121"/>
    </row>
    <row r="122" spans="15:23" x14ac:dyDescent="0.3">
      <c r="O122"/>
      <c r="P122"/>
      <c r="Q122"/>
      <c r="R122"/>
      <c r="S122"/>
      <c r="T122"/>
      <c r="U122"/>
      <c r="V122"/>
      <c r="W122"/>
    </row>
    <row r="123" spans="15:23" x14ac:dyDescent="0.3">
      <c r="O123"/>
      <c r="P123"/>
      <c r="Q123"/>
      <c r="R123"/>
      <c r="S123"/>
      <c r="T123"/>
      <c r="U123"/>
      <c r="V123"/>
      <c r="W123"/>
    </row>
    <row r="124" spans="15:23" x14ac:dyDescent="0.3">
      <c r="O124"/>
      <c r="P124"/>
      <c r="Q124"/>
      <c r="R124"/>
      <c r="S124"/>
      <c r="T124"/>
      <c r="U124"/>
      <c r="V124"/>
      <c r="W124"/>
    </row>
    <row r="125" spans="15:23" x14ac:dyDescent="0.3">
      <c r="O125"/>
      <c r="P125"/>
      <c r="Q125"/>
      <c r="R125"/>
      <c r="S125"/>
      <c r="T125"/>
      <c r="U125"/>
      <c r="V125"/>
      <c r="W125"/>
    </row>
  </sheetData>
  <mergeCells count="1">
    <mergeCell ref="A3:A26"/>
  </mergeCells>
  <hyperlinks>
    <hyperlink ref="A1" location="Contents!A1" display="Back to contents" xr:uid="{9C333EB8-97BE-4038-A05A-834B428CAC1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Q540"/>
  <sheetViews>
    <sheetView showGridLines="0" zoomScaleNormal="100" workbookViewId="0"/>
  </sheetViews>
  <sheetFormatPr defaultColWidth="8.5546875" defaultRowHeight="14.4" x14ac:dyDescent="0.3"/>
  <cols>
    <col min="1" max="1" width="88.44140625" customWidth="1"/>
    <col min="14" max="14" width="12.5546875" customWidth="1"/>
    <col min="15" max="15" width="26.88671875" customWidth="1"/>
    <col min="16" max="16" width="11.6640625" style="1" customWidth="1"/>
    <col min="17" max="17" width="10.88671875" style="1" customWidth="1"/>
    <col min="20" max="20" width="10.44140625" bestFit="1" customWidth="1"/>
  </cols>
  <sheetData>
    <row r="1" spans="1:17" ht="15" customHeight="1" x14ac:dyDescent="0.3">
      <c r="A1" s="158" t="s">
        <v>24</v>
      </c>
      <c r="P1"/>
      <c r="Q1"/>
    </row>
    <row r="2" spans="1:17" ht="18" x14ac:dyDescent="0.3">
      <c r="A2" s="9" t="s">
        <v>209</v>
      </c>
      <c r="P2"/>
      <c r="Q2"/>
    </row>
    <row r="3" spans="1:17" x14ac:dyDescent="0.3">
      <c r="A3" s="176"/>
      <c r="N3" s="33"/>
      <c r="P3"/>
      <c r="Q3"/>
    </row>
    <row r="4" spans="1:17" x14ac:dyDescent="0.3">
      <c r="A4" s="176"/>
      <c r="N4" s="33"/>
      <c r="P4"/>
      <c r="Q4"/>
    </row>
    <row r="5" spans="1:17" x14ac:dyDescent="0.3">
      <c r="A5" s="176"/>
      <c r="N5" s="33"/>
      <c r="P5"/>
      <c r="Q5"/>
    </row>
    <row r="6" spans="1:17" x14ac:dyDescent="0.3">
      <c r="A6" s="176"/>
      <c r="N6" s="33"/>
      <c r="P6"/>
      <c r="Q6"/>
    </row>
    <row r="7" spans="1:17" x14ac:dyDescent="0.3">
      <c r="A7" s="176"/>
      <c r="N7" s="33"/>
      <c r="P7"/>
      <c r="Q7"/>
    </row>
    <row r="8" spans="1:17" x14ac:dyDescent="0.3">
      <c r="A8" s="176"/>
      <c r="N8" s="33"/>
      <c r="P8"/>
      <c r="Q8"/>
    </row>
    <row r="9" spans="1:17" x14ac:dyDescent="0.3">
      <c r="A9" s="176"/>
      <c r="P9"/>
      <c r="Q9"/>
    </row>
    <row r="10" spans="1:17" x14ac:dyDescent="0.3">
      <c r="A10" s="176"/>
      <c r="P10"/>
      <c r="Q10"/>
    </row>
    <row r="11" spans="1:17" x14ac:dyDescent="0.3">
      <c r="A11" s="176"/>
      <c r="P11"/>
      <c r="Q11"/>
    </row>
    <row r="12" spans="1:17" x14ac:dyDescent="0.3">
      <c r="A12" s="176"/>
      <c r="P12"/>
      <c r="Q12"/>
    </row>
    <row r="13" spans="1:17" x14ac:dyDescent="0.3">
      <c r="A13" s="176"/>
      <c r="N13" s="33"/>
      <c r="P13"/>
      <c r="Q13"/>
    </row>
    <row r="14" spans="1:17" x14ac:dyDescent="0.3">
      <c r="A14" s="176"/>
      <c r="N14" s="33"/>
      <c r="P14"/>
      <c r="Q14"/>
    </row>
    <row r="15" spans="1:17" x14ac:dyDescent="0.3">
      <c r="A15" s="176"/>
      <c r="N15" s="33"/>
      <c r="P15"/>
      <c r="Q15"/>
    </row>
    <row r="16" spans="1:17" x14ac:dyDescent="0.3">
      <c r="A16" s="176"/>
      <c r="N16" s="33"/>
      <c r="P16"/>
      <c r="Q16"/>
    </row>
    <row r="17" spans="1:17" x14ac:dyDescent="0.3">
      <c r="A17" s="176"/>
      <c r="N17" s="33"/>
      <c r="P17"/>
      <c r="Q17"/>
    </row>
    <row r="18" spans="1:17" x14ac:dyDescent="0.3">
      <c r="A18" s="176"/>
      <c r="N18" s="33"/>
      <c r="P18"/>
      <c r="Q18"/>
    </row>
    <row r="19" spans="1:17" x14ac:dyDescent="0.3">
      <c r="A19" s="176"/>
      <c r="N19" s="33"/>
      <c r="P19"/>
      <c r="Q19"/>
    </row>
    <row r="20" spans="1:17" x14ac:dyDescent="0.3">
      <c r="A20" s="176"/>
      <c r="N20" s="33"/>
      <c r="P20"/>
      <c r="Q20"/>
    </row>
    <row r="21" spans="1:17" x14ac:dyDescent="0.3">
      <c r="A21" s="176"/>
      <c r="N21" s="33"/>
      <c r="P21"/>
      <c r="Q21"/>
    </row>
    <row r="22" spans="1:17" x14ac:dyDescent="0.3">
      <c r="A22" s="176"/>
      <c r="P22"/>
      <c r="Q22"/>
    </row>
    <row r="23" spans="1:17" x14ac:dyDescent="0.3">
      <c r="A23" s="176"/>
      <c r="P23"/>
      <c r="Q23"/>
    </row>
    <row r="24" spans="1:17" x14ac:dyDescent="0.3">
      <c r="A24" s="176"/>
      <c r="P24"/>
      <c r="Q24"/>
    </row>
    <row r="25" spans="1:17" ht="32.25" customHeight="1" x14ac:dyDescent="0.3">
      <c r="A25" s="90" t="s">
        <v>229</v>
      </c>
      <c r="B25" s="90"/>
      <c r="C25" s="90"/>
      <c r="D25" s="90"/>
      <c r="E25" s="90"/>
      <c r="F25" s="90"/>
      <c r="G25" s="90"/>
      <c r="H25" s="90"/>
      <c r="I25" s="90"/>
      <c r="J25" s="90"/>
      <c r="K25" s="90"/>
      <c r="P25"/>
      <c r="Q25"/>
    </row>
    <row r="26" spans="1:17" ht="39" customHeight="1" x14ac:dyDescent="0.3">
      <c r="A26" s="91" t="s">
        <v>114</v>
      </c>
      <c r="B26" s="91"/>
      <c r="C26" s="91"/>
      <c r="D26" s="91"/>
      <c r="E26" s="91"/>
      <c r="F26" s="91"/>
      <c r="G26" s="91"/>
      <c r="H26" s="91"/>
      <c r="I26" s="91"/>
      <c r="J26" s="91"/>
      <c r="K26" s="91"/>
      <c r="P26"/>
      <c r="Q26"/>
    </row>
    <row r="27" spans="1:17" x14ac:dyDescent="0.3">
      <c r="P27"/>
      <c r="Q27"/>
    </row>
    <row r="28" spans="1:17" ht="14.4" customHeight="1" x14ac:dyDescent="0.3">
      <c r="B28" s="11"/>
      <c r="C28" s="11"/>
      <c r="D28" s="11"/>
      <c r="E28" s="11"/>
      <c r="F28" s="11"/>
      <c r="G28" s="11"/>
      <c r="H28" s="11"/>
      <c r="I28" s="11"/>
      <c r="J28" s="11"/>
      <c r="K28" s="11"/>
      <c r="L28" s="11"/>
      <c r="P28"/>
      <c r="Q28"/>
    </row>
    <row r="29" spans="1:17" x14ac:dyDescent="0.3">
      <c r="A29" s="11"/>
      <c r="B29" s="11"/>
      <c r="C29" s="11"/>
      <c r="D29" s="11"/>
      <c r="E29" s="11"/>
      <c r="F29" s="11"/>
      <c r="G29" s="11"/>
      <c r="H29" s="11"/>
      <c r="I29" s="11"/>
      <c r="J29" s="11"/>
      <c r="K29" s="11"/>
      <c r="L29" s="11"/>
      <c r="P29"/>
      <c r="Q29"/>
    </row>
    <row r="30" spans="1:17" x14ac:dyDescent="0.3">
      <c r="A30" s="11"/>
      <c r="B30" s="11"/>
      <c r="C30" s="11"/>
      <c r="D30" s="11"/>
      <c r="E30" s="11"/>
      <c r="F30" s="11"/>
      <c r="G30" s="11"/>
      <c r="H30" s="11"/>
      <c r="I30" s="11"/>
      <c r="J30" s="11"/>
      <c r="K30" s="11"/>
      <c r="L30" s="11"/>
      <c r="P30"/>
      <c r="Q30"/>
    </row>
    <row r="31" spans="1:17" x14ac:dyDescent="0.3">
      <c r="P31"/>
      <c r="Q31"/>
    </row>
    <row r="32" spans="1:17" x14ac:dyDescent="0.3">
      <c r="P32"/>
      <c r="Q32"/>
    </row>
    <row r="33" spans="16:17" x14ac:dyDescent="0.3">
      <c r="P33"/>
      <c r="Q33"/>
    </row>
    <row r="34" spans="16:17" x14ac:dyDescent="0.3">
      <c r="P34"/>
      <c r="Q34"/>
    </row>
    <row r="35" spans="16:17" x14ac:dyDescent="0.3">
      <c r="P35"/>
      <c r="Q35"/>
    </row>
    <row r="36" spans="16:17" x14ac:dyDescent="0.3">
      <c r="P36"/>
      <c r="Q36"/>
    </row>
    <row r="37" spans="16:17" x14ac:dyDescent="0.3">
      <c r="P37"/>
      <c r="Q37"/>
    </row>
    <row r="38" spans="16:17" x14ac:dyDescent="0.3">
      <c r="P38"/>
      <c r="Q38"/>
    </row>
    <row r="39" spans="16:17" x14ac:dyDescent="0.3">
      <c r="P39"/>
      <c r="Q39"/>
    </row>
    <row r="40" spans="16:17" x14ac:dyDescent="0.3">
      <c r="P40"/>
      <c r="Q40"/>
    </row>
    <row r="41" spans="16:17" x14ac:dyDescent="0.3">
      <c r="P41"/>
      <c r="Q41"/>
    </row>
    <row r="42" spans="16:17" x14ac:dyDescent="0.3">
      <c r="P42"/>
      <c r="Q42"/>
    </row>
    <row r="43" spans="16:17" x14ac:dyDescent="0.3">
      <c r="P43"/>
      <c r="Q43"/>
    </row>
    <row r="44" spans="16:17" x14ac:dyDescent="0.3">
      <c r="P44"/>
      <c r="Q44"/>
    </row>
    <row r="45" spans="16:17" x14ac:dyDescent="0.3">
      <c r="P45"/>
      <c r="Q45"/>
    </row>
    <row r="46" spans="16:17" x14ac:dyDescent="0.3">
      <c r="P46"/>
      <c r="Q46"/>
    </row>
    <row r="47" spans="16:17" x14ac:dyDescent="0.3">
      <c r="P47"/>
      <c r="Q47"/>
    </row>
    <row r="48" spans="16:17" x14ac:dyDescent="0.3">
      <c r="P48"/>
      <c r="Q48"/>
    </row>
    <row r="49" spans="16:17" x14ac:dyDescent="0.3">
      <c r="P49"/>
      <c r="Q49"/>
    </row>
    <row r="50" spans="16:17" x14ac:dyDescent="0.3">
      <c r="P50"/>
      <c r="Q50"/>
    </row>
    <row r="51" spans="16:17" x14ac:dyDescent="0.3">
      <c r="P51"/>
      <c r="Q51"/>
    </row>
    <row r="52" spans="16:17" x14ac:dyDescent="0.3">
      <c r="P52"/>
      <c r="Q52"/>
    </row>
    <row r="53" spans="16:17" x14ac:dyDescent="0.3">
      <c r="P53"/>
      <c r="Q53"/>
    </row>
    <row r="54" spans="16:17" x14ac:dyDescent="0.3">
      <c r="P54"/>
      <c r="Q54"/>
    </row>
    <row r="55" spans="16:17" x14ac:dyDescent="0.3">
      <c r="P55"/>
      <c r="Q55"/>
    </row>
    <row r="56" spans="16:17" x14ac:dyDescent="0.3">
      <c r="P56"/>
      <c r="Q56"/>
    </row>
    <row r="57" spans="16:17" x14ac:dyDescent="0.3">
      <c r="P57"/>
      <c r="Q57"/>
    </row>
    <row r="58" spans="16:17" x14ac:dyDescent="0.3">
      <c r="P58"/>
      <c r="Q58"/>
    </row>
    <row r="59" spans="16:17" x14ac:dyDescent="0.3">
      <c r="P59"/>
      <c r="Q59"/>
    </row>
    <row r="60" spans="16:17" x14ac:dyDescent="0.3">
      <c r="P60"/>
      <c r="Q60"/>
    </row>
    <row r="61" spans="16:17" x14ac:dyDescent="0.3">
      <c r="P61"/>
      <c r="Q61"/>
    </row>
    <row r="62" spans="16:17" x14ac:dyDescent="0.3">
      <c r="P62"/>
      <c r="Q62"/>
    </row>
    <row r="63" spans="16:17" x14ac:dyDescent="0.3">
      <c r="P63"/>
      <c r="Q63"/>
    </row>
    <row r="64" spans="16:17" x14ac:dyDescent="0.3">
      <c r="P64"/>
      <c r="Q64"/>
    </row>
    <row r="65" spans="16:17" x14ac:dyDescent="0.3">
      <c r="P65"/>
      <c r="Q65"/>
    </row>
    <row r="66" spans="16:17" x14ac:dyDescent="0.3">
      <c r="P66"/>
      <c r="Q66"/>
    </row>
    <row r="67" spans="16:17" x14ac:dyDescent="0.3">
      <c r="P67"/>
      <c r="Q67"/>
    </row>
    <row r="68" spans="16:17" x14ac:dyDescent="0.3">
      <c r="P68"/>
      <c r="Q68"/>
    </row>
    <row r="69" spans="16:17" x14ac:dyDescent="0.3">
      <c r="P69"/>
      <c r="Q69"/>
    </row>
    <row r="70" spans="16:17" x14ac:dyDescent="0.3">
      <c r="P70"/>
      <c r="Q70"/>
    </row>
    <row r="71" spans="16:17" x14ac:dyDescent="0.3">
      <c r="P71"/>
      <c r="Q71"/>
    </row>
    <row r="72" spans="16:17" x14ac:dyDescent="0.3">
      <c r="P72"/>
      <c r="Q72"/>
    </row>
    <row r="73" spans="16:17" x14ac:dyDescent="0.3">
      <c r="P73"/>
      <c r="Q73"/>
    </row>
    <row r="74" spans="16:17" x14ac:dyDescent="0.3">
      <c r="P74"/>
      <c r="Q74"/>
    </row>
    <row r="75" spans="16:17" x14ac:dyDescent="0.3">
      <c r="P75"/>
      <c r="Q75"/>
    </row>
    <row r="76" spans="16:17" x14ac:dyDescent="0.3">
      <c r="P76"/>
      <c r="Q76"/>
    </row>
    <row r="77" spans="16:17" x14ac:dyDescent="0.3">
      <c r="P77"/>
      <c r="Q77"/>
    </row>
    <row r="78" spans="16:17" x14ac:dyDescent="0.3">
      <c r="P78"/>
      <c r="Q78"/>
    </row>
    <row r="79" spans="16:17" x14ac:dyDescent="0.3">
      <c r="P79"/>
      <c r="Q79"/>
    </row>
    <row r="80" spans="16:17" x14ac:dyDescent="0.3">
      <c r="P80"/>
      <c r="Q80"/>
    </row>
    <row r="81" spans="16:17" x14ac:dyDescent="0.3">
      <c r="P81"/>
      <c r="Q81"/>
    </row>
    <row r="82" spans="16:17" x14ac:dyDescent="0.3">
      <c r="P82"/>
      <c r="Q82"/>
    </row>
    <row r="83" spans="16:17" x14ac:dyDescent="0.3">
      <c r="P83"/>
      <c r="Q83"/>
    </row>
    <row r="84" spans="16:17" x14ac:dyDescent="0.3">
      <c r="P84"/>
      <c r="Q84"/>
    </row>
    <row r="85" spans="16:17" x14ac:dyDescent="0.3">
      <c r="P85"/>
      <c r="Q85"/>
    </row>
    <row r="86" spans="16:17" x14ac:dyDescent="0.3">
      <c r="P86"/>
      <c r="Q86"/>
    </row>
    <row r="87" spans="16:17" x14ac:dyDescent="0.3">
      <c r="P87"/>
      <c r="Q87"/>
    </row>
    <row r="88" spans="16:17" x14ac:dyDescent="0.3">
      <c r="P88"/>
      <c r="Q88"/>
    </row>
    <row r="89" spans="16:17" x14ac:dyDescent="0.3">
      <c r="P89"/>
      <c r="Q89"/>
    </row>
    <row r="90" spans="16:17" x14ac:dyDescent="0.3">
      <c r="P90"/>
      <c r="Q90"/>
    </row>
    <row r="91" spans="16:17" x14ac:dyDescent="0.3">
      <c r="P91"/>
      <c r="Q91"/>
    </row>
    <row r="92" spans="16:17" x14ac:dyDescent="0.3">
      <c r="P92"/>
      <c r="Q92"/>
    </row>
    <row r="93" spans="16:17" x14ac:dyDescent="0.3">
      <c r="P93"/>
      <c r="Q93"/>
    </row>
    <row r="94" spans="16:17" x14ac:dyDescent="0.3">
      <c r="P94"/>
      <c r="Q94"/>
    </row>
    <row r="95" spans="16:17" x14ac:dyDescent="0.3">
      <c r="P95"/>
      <c r="Q95"/>
    </row>
    <row r="96" spans="16:17" x14ac:dyDescent="0.3">
      <c r="P96"/>
      <c r="Q96"/>
    </row>
    <row r="97" spans="16:17" x14ac:dyDescent="0.3">
      <c r="P97"/>
      <c r="Q97"/>
    </row>
    <row r="98" spans="16:17" x14ac:dyDescent="0.3">
      <c r="P98"/>
      <c r="Q98"/>
    </row>
    <row r="99" spans="16:17" x14ac:dyDescent="0.3">
      <c r="P99"/>
      <c r="Q99"/>
    </row>
    <row r="100" spans="16:17" x14ac:dyDescent="0.3">
      <c r="P100"/>
      <c r="Q100"/>
    </row>
    <row r="101" spans="16:17" x14ac:dyDescent="0.3">
      <c r="P101"/>
      <c r="Q101"/>
    </row>
    <row r="102" spans="16:17" x14ac:dyDescent="0.3">
      <c r="P102"/>
      <c r="Q102"/>
    </row>
    <row r="103" spans="16:17" x14ac:dyDescent="0.3">
      <c r="P103"/>
      <c r="Q103"/>
    </row>
    <row r="104" spans="16:17" x14ac:dyDescent="0.3">
      <c r="P104"/>
      <c r="Q104"/>
    </row>
    <row r="105" spans="16:17" x14ac:dyDescent="0.3">
      <c r="P105"/>
      <c r="Q105"/>
    </row>
    <row r="106" spans="16:17" x14ac:dyDescent="0.3">
      <c r="P106"/>
      <c r="Q106"/>
    </row>
    <row r="107" spans="16:17" x14ac:dyDescent="0.3">
      <c r="P107"/>
      <c r="Q107"/>
    </row>
    <row r="108" spans="16:17" x14ac:dyDescent="0.3">
      <c r="P108"/>
      <c r="Q108"/>
    </row>
    <row r="109" spans="16:17" x14ac:dyDescent="0.3">
      <c r="P109"/>
      <c r="Q109"/>
    </row>
    <row r="110" spans="16:17" x14ac:dyDescent="0.3">
      <c r="P110"/>
      <c r="Q110"/>
    </row>
    <row r="111" spans="16:17" x14ac:dyDescent="0.3">
      <c r="P111"/>
      <c r="Q111"/>
    </row>
    <row r="112" spans="16:17" x14ac:dyDescent="0.3">
      <c r="P112"/>
      <c r="Q112"/>
    </row>
    <row r="113" spans="16:17" x14ac:dyDescent="0.3">
      <c r="P113"/>
      <c r="Q113"/>
    </row>
    <row r="114" spans="16:17" x14ac:dyDescent="0.3">
      <c r="P114"/>
      <c r="Q114"/>
    </row>
    <row r="115" spans="16:17" x14ac:dyDescent="0.3">
      <c r="P115"/>
      <c r="Q115"/>
    </row>
    <row r="116" spans="16:17" x14ac:dyDescent="0.3">
      <c r="P116"/>
      <c r="Q116"/>
    </row>
    <row r="117" spans="16:17" x14ac:dyDescent="0.3">
      <c r="P117"/>
      <c r="Q117"/>
    </row>
    <row r="118" spans="16:17" x14ac:dyDescent="0.3">
      <c r="P118"/>
      <c r="Q118"/>
    </row>
    <row r="119" spans="16:17" x14ac:dyDescent="0.3">
      <c r="P119"/>
      <c r="Q119"/>
    </row>
    <row r="120" spans="16:17" x14ac:dyDescent="0.3">
      <c r="P120"/>
      <c r="Q120"/>
    </row>
    <row r="121" spans="16:17" x14ac:dyDescent="0.3">
      <c r="P121"/>
      <c r="Q121"/>
    </row>
    <row r="122" spans="16:17" x14ac:dyDescent="0.3">
      <c r="P122"/>
      <c r="Q122"/>
    </row>
    <row r="123" spans="16:17" x14ac:dyDescent="0.3">
      <c r="P123"/>
      <c r="Q123"/>
    </row>
    <row r="124" spans="16:17" x14ac:dyDescent="0.3">
      <c r="P124"/>
      <c r="Q124"/>
    </row>
    <row r="125" spans="16:17" x14ac:dyDescent="0.3">
      <c r="P125"/>
      <c r="Q125"/>
    </row>
    <row r="126" spans="16:17" x14ac:dyDescent="0.3">
      <c r="P126"/>
      <c r="Q126"/>
    </row>
    <row r="127" spans="16:17" x14ac:dyDescent="0.3">
      <c r="P127"/>
      <c r="Q127"/>
    </row>
    <row r="128" spans="16:17" x14ac:dyDescent="0.3">
      <c r="P128"/>
      <c r="Q128"/>
    </row>
    <row r="129" spans="16:17" x14ac:dyDescent="0.3">
      <c r="P129"/>
      <c r="Q129"/>
    </row>
    <row r="130" spans="16:17" x14ac:dyDescent="0.3">
      <c r="P130"/>
      <c r="Q130"/>
    </row>
    <row r="131" spans="16:17" x14ac:dyDescent="0.3">
      <c r="P131"/>
      <c r="Q131"/>
    </row>
    <row r="132" spans="16:17" x14ac:dyDescent="0.3">
      <c r="P132"/>
      <c r="Q132"/>
    </row>
    <row r="133" spans="16:17" x14ac:dyDescent="0.3">
      <c r="P133"/>
      <c r="Q133"/>
    </row>
    <row r="134" spans="16:17" x14ac:dyDescent="0.3">
      <c r="P134"/>
      <c r="Q134"/>
    </row>
    <row r="135" spans="16:17" x14ac:dyDescent="0.3">
      <c r="P135"/>
      <c r="Q135"/>
    </row>
    <row r="136" spans="16:17" x14ac:dyDescent="0.3">
      <c r="P136"/>
      <c r="Q136"/>
    </row>
    <row r="137" spans="16:17" x14ac:dyDescent="0.3">
      <c r="P137"/>
      <c r="Q137"/>
    </row>
    <row r="138" spans="16:17" x14ac:dyDescent="0.3">
      <c r="P138"/>
      <c r="Q138"/>
    </row>
    <row r="139" spans="16:17" x14ac:dyDescent="0.3">
      <c r="P139"/>
      <c r="Q139"/>
    </row>
    <row r="140" spans="16:17" x14ac:dyDescent="0.3">
      <c r="P140"/>
      <c r="Q140"/>
    </row>
    <row r="141" spans="16:17" x14ac:dyDescent="0.3">
      <c r="P141"/>
      <c r="Q141"/>
    </row>
    <row r="142" spans="16:17" x14ac:dyDescent="0.3">
      <c r="P142"/>
      <c r="Q142"/>
    </row>
    <row r="143" spans="16:17" x14ac:dyDescent="0.3">
      <c r="P143"/>
      <c r="Q143"/>
    </row>
    <row r="144" spans="16:17" x14ac:dyDescent="0.3">
      <c r="P144"/>
      <c r="Q144"/>
    </row>
    <row r="145" spans="16:17" x14ac:dyDescent="0.3">
      <c r="P145"/>
      <c r="Q145"/>
    </row>
    <row r="146" spans="16:17" x14ac:dyDescent="0.3">
      <c r="P146"/>
      <c r="Q146"/>
    </row>
    <row r="147" spans="16:17" x14ac:dyDescent="0.3">
      <c r="P147"/>
      <c r="Q147"/>
    </row>
    <row r="148" spans="16:17" x14ac:dyDescent="0.3">
      <c r="P148"/>
      <c r="Q148"/>
    </row>
    <row r="149" spans="16:17" x14ac:dyDescent="0.3">
      <c r="P149"/>
      <c r="Q149"/>
    </row>
    <row r="150" spans="16:17" x14ac:dyDescent="0.3">
      <c r="P150"/>
      <c r="Q150"/>
    </row>
    <row r="151" spans="16:17" x14ac:dyDescent="0.3">
      <c r="P151"/>
      <c r="Q151"/>
    </row>
    <row r="152" spans="16:17" x14ac:dyDescent="0.3">
      <c r="P152"/>
      <c r="Q152"/>
    </row>
    <row r="153" spans="16:17" x14ac:dyDescent="0.3">
      <c r="P153"/>
      <c r="Q153"/>
    </row>
    <row r="154" spans="16:17" x14ac:dyDescent="0.3">
      <c r="P154"/>
      <c r="Q154"/>
    </row>
    <row r="155" spans="16:17" x14ac:dyDescent="0.3">
      <c r="P155"/>
      <c r="Q155"/>
    </row>
    <row r="156" spans="16:17" x14ac:dyDescent="0.3">
      <c r="P156"/>
      <c r="Q156"/>
    </row>
    <row r="157" spans="16:17" x14ac:dyDescent="0.3">
      <c r="P157"/>
      <c r="Q157"/>
    </row>
    <row r="158" spans="16:17" x14ac:dyDescent="0.3">
      <c r="P158"/>
      <c r="Q158"/>
    </row>
    <row r="159" spans="16:17" x14ac:dyDescent="0.3">
      <c r="P159"/>
      <c r="Q159"/>
    </row>
    <row r="160" spans="16:17" x14ac:dyDescent="0.3">
      <c r="P160"/>
      <c r="Q160"/>
    </row>
    <row r="161" spans="16:17" x14ac:dyDescent="0.3">
      <c r="P161"/>
      <c r="Q161"/>
    </row>
    <row r="162" spans="16:17" x14ac:dyDescent="0.3">
      <c r="P162"/>
      <c r="Q162"/>
    </row>
    <row r="163" spans="16:17" x14ac:dyDescent="0.3">
      <c r="P163"/>
      <c r="Q163"/>
    </row>
    <row r="164" spans="16:17" x14ac:dyDescent="0.3">
      <c r="P164"/>
      <c r="Q164"/>
    </row>
    <row r="165" spans="16:17" x14ac:dyDescent="0.3">
      <c r="P165"/>
      <c r="Q165"/>
    </row>
    <row r="166" spans="16:17" x14ac:dyDescent="0.3">
      <c r="P166"/>
      <c r="Q166"/>
    </row>
    <row r="167" spans="16:17" x14ac:dyDescent="0.3">
      <c r="P167"/>
      <c r="Q167"/>
    </row>
    <row r="168" spans="16:17" x14ac:dyDescent="0.3">
      <c r="P168"/>
      <c r="Q168"/>
    </row>
    <row r="169" spans="16:17" x14ac:dyDescent="0.3">
      <c r="P169"/>
      <c r="Q169"/>
    </row>
    <row r="170" spans="16:17" x14ac:dyDescent="0.3">
      <c r="P170"/>
      <c r="Q170"/>
    </row>
    <row r="171" spans="16:17" x14ac:dyDescent="0.3">
      <c r="P171"/>
      <c r="Q171"/>
    </row>
    <row r="172" spans="16:17" x14ac:dyDescent="0.3">
      <c r="P172"/>
      <c r="Q172"/>
    </row>
    <row r="173" spans="16:17" x14ac:dyDescent="0.3">
      <c r="P173"/>
      <c r="Q173"/>
    </row>
    <row r="174" spans="16:17" x14ac:dyDescent="0.3">
      <c r="P174"/>
      <c r="Q174"/>
    </row>
    <row r="175" spans="16:17" x14ac:dyDescent="0.3">
      <c r="P175"/>
      <c r="Q175"/>
    </row>
    <row r="176" spans="16:17" x14ac:dyDescent="0.3">
      <c r="P176"/>
      <c r="Q176"/>
    </row>
    <row r="177" spans="16:17" x14ac:dyDescent="0.3">
      <c r="P177"/>
      <c r="Q177"/>
    </row>
    <row r="178" spans="16:17" x14ac:dyDescent="0.3">
      <c r="P178"/>
      <c r="Q178"/>
    </row>
    <row r="179" spans="16:17" x14ac:dyDescent="0.3">
      <c r="P179"/>
      <c r="Q179"/>
    </row>
    <row r="180" spans="16:17" x14ac:dyDescent="0.3">
      <c r="P180"/>
      <c r="Q180"/>
    </row>
    <row r="181" spans="16:17" x14ac:dyDescent="0.3">
      <c r="P181"/>
      <c r="Q181"/>
    </row>
    <row r="182" spans="16:17" x14ac:dyDescent="0.3">
      <c r="P182"/>
      <c r="Q182"/>
    </row>
    <row r="183" spans="16:17" x14ac:dyDescent="0.3">
      <c r="P183"/>
      <c r="Q183"/>
    </row>
    <row r="184" spans="16:17" x14ac:dyDescent="0.3">
      <c r="P184"/>
      <c r="Q184"/>
    </row>
    <row r="185" spans="16:17" x14ac:dyDescent="0.3">
      <c r="P185"/>
      <c r="Q185"/>
    </row>
    <row r="186" spans="16:17" x14ac:dyDescent="0.3">
      <c r="P186"/>
      <c r="Q186"/>
    </row>
    <row r="187" spans="16:17" x14ac:dyDescent="0.3">
      <c r="P187"/>
      <c r="Q187"/>
    </row>
    <row r="188" spans="16:17" x14ac:dyDescent="0.3">
      <c r="P188"/>
      <c r="Q188"/>
    </row>
    <row r="189" spans="16:17" x14ac:dyDescent="0.3">
      <c r="P189"/>
      <c r="Q189"/>
    </row>
    <row r="190" spans="16:17" x14ac:dyDescent="0.3">
      <c r="P190"/>
      <c r="Q190"/>
    </row>
    <row r="191" spans="16:17" x14ac:dyDescent="0.3">
      <c r="P191"/>
      <c r="Q191"/>
    </row>
    <row r="192" spans="16:17" x14ac:dyDescent="0.3">
      <c r="P192"/>
      <c r="Q192"/>
    </row>
    <row r="193" spans="16:17" x14ac:dyDescent="0.3">
      <c r="P193"/>
      <c r="Q193"/>
    </row>
    <row r="194" spans="16:17" x14ac:dyDescent="0.3">
      <c r="P194"/>
      <c r="Q194"/>
    </row>
    <row r="195" spans="16:17" x14ac:dyDescent="0.3">
      <c r="P195"/>
      <c r="Q195"/>
    </row>
    <row r="196" spans="16:17" x14ac:dyDescent="0.3">
      <c r="P196"/>
      <c r="Q196"/>
    </row>
    <row r="197" spans="16:17" x14ac:dyDescent="0.3">
      <c r="P197"/>
      <c r="Q197"/>
    </row>
    <row r="198" spans="16:17" x14ac:dyDescent="0.3">
      <c r="P198"/>
      <c r="Q198"/>
    </row>
    <row r="199" spans="16:17" x14ac:dyDescent="0.3">
      <c r="P199"/>
      <c r="Q199"/>
    </row>
    <row r="200" spans="16:17" x14ac:dyDescent="0.3">
      <c r="P200"/>
      <c r="Q200"/>
    </row>
    <row r="201" spans="16:17" x14ac:dyDescent="0.3">
      <c r="P201"/>
      <c r="Q201"/>
    </row>
    <row r="202" spans="16:17" x14ac:dyDescent="0.3">
      <c r="P202"/>
      <c r="Q202"/>
    </row>
    <row r="203" spans="16:17" x14ac:dyDescent="0.3">
      <c r="P203"/>
      <c r="Q203"/>
    </row>
    <row r="204" spans="16:17" x14ac:dyDescent="0.3">
      <c r="P204"/>
      <c r="Q204"/>
    </row>
    <row r="205" spans="16:17" x14ac:dyDescent="0.3">
      <c r="P205"/>
      <c r="Q205"/>
    </row>
    <row r="206" spans="16:17" x14ac:dyDescent="0.3">
      <c r="P206"/>
      <c r="Q206"/>
    </row>
    <row r="207" spans="16:17" x14ac:dyDescent="0.3">
      <c r="P207"/>
      <c r="Q207"/>
    </row>
    <row r="208" spans="16:17" x14ac:dyDescent="0.3">
      <c r="P208"/>
      <c r="Q208"/>
    </row>
    <row r="209" spans="16:17" x14ac:dyDescent="0.3">
      <c r="P209"/>
      <c r="Q209"/>
    </row>
    <row r="210" spans="16:17" x14ac:dyDescent="0.3">
      <c r="P210"/>
      <c r="Q210"/>
    </row>
    <row r="211" spans="16:17" x14ac:dyDescent="0.3">
      <c r="P211"/>
      <c r="Q211"/>
    </row>
    <row r="212" spans="16:17" x14ac:dyDescent="0.3">
      <c r="P212"/>
      <c r="Q212"/>
    </row>
    <row r="213" spans="16:17" x14ac:dyDescent="0.3">
      <c r="P213"/>
      <c r="Q213"/>
    </row>
    <row r="214" spans="16:17" x14ac:dyDescent="0.3">
      <c r="P214"/>
      <c r="Q214"/>
    </row>
    <row r="215" spans="16:17" x14ac:dyDescent="0.3">
      <c r="P215"/>
      <c r="Q215"/>
    </row>
    <row r="216" spans="16:17" x14ac:dyDescent="0.3">
      <c r="P216"/>
      <c r="Q216"/>
    </row>
    <row r="217" spans="16:17" x14ac:dyDescent="0.3">
      <c r="P217"/>
      <c r="Q217"/>
    </row>
    <row r="218" spans="16:17" x14ac:dyDescent="0.3">
      <c r="P218"/>
      <c r="Q218"/>
    </row>
    <row r="219" spans="16:17" x14ac:dyDescent="0.3">
      <c r="P219"/>
      <c r="Q219"/>
    </row>
    <row r="220" spans="16:17" x14ac:dyDescent="0.3">
      <c r="P220"/>
      <c r="Q220"/>
    </row>
    <row r="221" spans="16:17" x14ac:dyDescent="0.3">
      <c r="P221"/>
      <c r="Q221"/>
    </row>
    <row r="222" spans="16:17" x14ac:dyDescent="0.3">
      <c r="P222"/>
      <c r="Q222"/>
    </row>
    <row r="223" spans="16:17" x14ac:dyDescent="0.3">
      <c r="P223"/>
      <c r="Q223"/>
    </row>
    <row r="224" spans="16:17" x14ac:dyDescent="0.3">
      <c r="P224"/>
      <c r="Q224"/>
    </row>
    <row r="225" spans="16:17" x14ac:dyDescent="0.3">
      <c r="P225"/>
      <c r="Q225"/>
    </row>
    <row r="226" spans="16:17" x14ac:dyDescent="0.3">
      <c r="P226"/>
      <c r="Q226"/>
    </row>
    <row r="227" spans="16:17" x14ac:dyDescent="0.3">
      <c r="P227"/>
      <c r="Q227"/>
    </row>
    <row r="228" spans="16:17" x14ac:dyDescent="0.3">
      <c r="P228"/>
      <c r="Q228"/>
    </row>
    <row r="229" spans="16:17" x14ac:dyDescent="0.3">
      <c r="P229"/>
      <c r="Q229"/>
    </row>
    <row r="230" spans="16:17" x14ac:dyDescent="0.3">
      <c r="P230"/>
      <c r="Q230"/>
    </row>
    <row r="231" spans="16:17" x14ac:dyDescent="0.3">
      <c r="P231"/>
      <c r="Q231"/>
    </row>
    <row r="232" spans="16:17" x14ac:dyDescent="0.3">
      <c r="P232"/>
      <c r="Q232"/>
    </row>
    <row r="233" spans="16:17" x14ac:dyDescent="0.3">
      <c r="P233"/>
      <c r="Q233"/>
    </row>
    <row r="234" spans="16:17" x14ac:dyDescent="0.3">
      <c r="P234"/>
      <c r="Q234"/>
    </row>
    <row r="235" spans="16:17" x14ac:dyDescent="0.3">
      <c r="P235"/>
      <c r="Q235"/>
    </row>
    <row r="236" spans="16:17" x14ac:dyDescent="0.3">
      <c r="P236"/>
      <c r="Q236"/>
    </row>
    <row r="237" spans="16:17" x14ac:dyDescent="0.3">
      <c r="P237"/>
      <c r="Q237"/>
    </row>
    <row r="238" spans="16:17" x14ac:dyDescent="0.3">
      <c r="P238"/>
      <c r="Q238"/>
    </row>
    <row r="239" spans="16:17" x14ac:dyDescent="0.3">
      <c r="P239"/>
      <c r="Q239"/>
    </row>
    <row r="240" spans="16:17" x14ac:dyDescent="0.3">
      <c r="P240"/>
      <c r="Q240"/>
    </row>
    <row r="241" spans="16:17" x14ac:dyDescent="0.3">
      <c r="P241"/>
      <c r="Q241"/>
    </row>
    <row r="242" spans="16:17" x14ac:dyDescent="0.3">
      <c r="P242"/>
      <c r="Q242"/>
    </row>
    <row r="243" spans="16:17" x14ac:dyDescent="0.3">
      <c r="P243"/>
      <c r="Q243"/>
    </row>
    <row r="244" spans="16:17" x14ac:dyDescent="0.3">
      <c r="P244"/>
      <c r="Q244"/>
    </row>
    <row r="245" spans="16:17" x14ac:dyDescent="0.3">
      <c r="P245"/>
      <c r="Q245"/>
    </row>
    <row r="246" spans="16:17" x14ac:dyDescent="0.3">
      <c r="P246"/>
      <c r="Q246"/>
    </row>
    <row r="247" spans="16:17" x14ac:dyDescent="0.3">
      <c r="P247"/>
      <c r="Q247"/>
    </row>
    <row r="248" spans="16:17" x14ac:dyDescent="0.3">
      <c r="P248"/>
      <c r="Q248"/>
    </row>
    <row r="249" spans="16:17" x14ac:dyDescent="0.3">
      <c r="P249"/>
      <c r="Q249"/>
    </row>
    <row r="250" spans="16:17" x14ac:dyDescent="0.3">
      <c r="P250"/>
      <c r="Q250"/>
    </row>
    <row r="251" spans="16:17" x14ac:dyDescent="0.3">
      <c r="P251"/>
      <c r="Q251"/>
    </row>
    <row r="252" spans="16:17" x14ac:dyDescent="0.3">
      <c r="P252"/>
      <c r="Q252"/>
    </row>
    <row r="253" spans="16:17" x14ac:dyDescent="0.3">
      <c r="P253"/>
      <c r="Q253"/>
    </row>
    <row r="254" spans="16:17" x14ac:dyDescent="0.3">
      <c r="P254"/>
      <c r="Q254"/>
    </row>
    <row r="255" spans="16:17" x14ac:dyDescent="0.3">
      <c r="P255"/>
      <c r="Q255"/>
    </row>
    <row r="256" spans="16:17" x14ac:dyDescent="0.3">
      <c r="P256"/>
      <c r="Q256"/>
    </row>
    <row r="257" spans="16:17" x14ac:dyDescent="0.3">
      <c r="P257"/>
      <c r="Q257"/>
    </row>
    <row r="258" spans="16:17" x14ac:dyDescent="0.3">
      <c r="P258"/>
      <c r="Q258"/>
    </row>
    <row r="259" spans="16:17" x14ac:dyDescent="0.3">
      <c r="P259"/>
      <c r="Q259"/>
    </row>
    <row r="260" spans="16:17" x14ac:dyDescent="0.3">
      <c r="P260"/>
      <c r="Q260"/>
    </row>
    <row r="261" spans="16:17" x14ac:dyDescent="0.3">
      <c r="P261"/>
      <c r="Q261"/>
    </row>
    <row r="262" spans="16:17" x14ac:dyDescent="0.3">
      <c r="P262"/>
      <c r="Q262"/>
    </row>
    <row r="263" spans="16:17" x14ac:dyDescent="0.3">
      <c r="P263"/>
      <c r="Q263"/>
    </row>
    <row r="264" spans="16:17" x14ac:dyDescent="0.3">
      <c r="P264"/>
      <c r="Q264"/>
    </row>
    <row r="265" spans="16:17" x14ac:dyDescent="0.3">
      <c r="P265"/>
      <c r="Q265"/>
    </row>
    <row r="266" spans="16:17" x14ac:dyDescent="0.3">
      <c r="P266"/>
      <c r="Q266"/>
    </row>
    <row r="267" spans="16:17" x14ac:dyDescent="0.3">
      <c r="P267"/>
      <c r="Q267"/>
    </row>
    <row r="268" spans="16:17" x14ac:dyDescent="0.3">
      <c r="P268"/>
      <c r="Q268"/>
    </row>
    <row r="269" spans="16:17" x14ac:dyDescent="0.3">
      <c r="P269"/>
      <c r="Q269"/>
    </row>
    <row r="270" spans="16:17" x14ac:dyDescent="0.3">
      <c r="P270"/>
      <c r="Q270"/>
    </row>
    <row r="271" spans="16:17" x14ac:dyDescent="0.3">
      <c r="P271"/>
      <c r="Q271"/>
    </row>
    <row r="272" spans="16:17" x14ac:dyDescent="0.3">
      <c r="P272"/>
      <c r="Q272"/>
    </row>
    <row r="273" spans="16:17" x14ac:dyDescent="0.3">
      <c r="P273"/>
      <c r="Q273"/>
    </row>
    <row r="274" spans="16:17" x14ac:dyDescent="0.3">
      <c r="P274"/>
      <c r="Q274"/>
    </row>
    <row r="275" spans="16:17" x14ac:dyDescent="0.3">
      <c r="P275"/>
      <c r="Q275"/>
    </row>
    <row r="276" spans="16:17" x14ac:dyDescent="0.3">
      <c r="P276"/>
      <c r="Q276"/>
    </row>
    <row r="277" spans="16:17" x14ac:dyDescent="0.3">
      <c r="P277"/>
      <c r="Q277"/>
    </row>
    <row r="278" spans="16:17" x14ac:dyDescent="0.3">
      <c r="P278"/>
      <c r="Q278"/>
    </row>
    <row r="279" spans="16:17" x14ac:dyDescent="0.3">
      <c r="P279"/>
      <c r="Q279"/>
    </row>
    <row r="280" spans="16:17" x14ac:dyDescent="0.3">
      <c r="P280"/>
      <c r="Q280"/>
    </row>
    <row r="281" spans="16:17" x14ac:dyDescent="0.3">
      <c r="P281"/>
      <c r="Q281"/>
    </row>
    <row r="282" spans="16:17" x14ac:dyDescent="0.3">
      <c r="P282"/>
      <c r="Q282"/>
    </row>
    <row r="283" spans="16:17" x14ac:dyDescent="0.3">
      <c r="P283"/>
      <c r="Q283"/>
    </row>
    <row r="284" spans="16:17" x14ac:dyDescent="0.3">
      <c r="P284"/>
      <c r="Q284"/>
    </row>
    <row r="285" spans="16:17" x14ac:dyDescent="0.3">
      <c r="P285"/>
      <c r="Q285"/>
    </row>
    <row r="286" spans="16:17" x14ac:dyDescent="0.3">
      <c r="P286"/>
      <c r="Q286"/>
    </row>
    <row r="287" spans="16:17" x14ac:dyDescent="0.3">
      <c r="P287"/>
      <c r="Q287"/>
    </row>
    <row r="288" spans="16:17" x14ac:dyDescent="0.3">
      <c r="P288"/>
      <c r="Q288"/>
    </row>
    <row r="289" spans="16:17" x14ac:dyDescent="0.3">
      <c r="P289"/>
      <c r="Q289"/>
    </row>
    <row r="290" spans="16:17" x14ac:dyDescent="0.3">
      <c r="P290"/>
      <c r="Q290"/>
    </row>
    <row r="291" spans="16:17" x14ac:dyDescent="0.3">
      <c r="P291"/>
      <c r="Q291"/>
    </row>
    <row r="292" spans="16:17" x14ac:dyDescent="0.3">
      <c r="P292"/>
      <c r="Q292"/>
    </row>
    <row r="293" spans="16:17" x14ac:dyDescent="0.3">
      <c r="P293"/>
      <c r="Q293"/>
    </row>
    <row r="294" spans="16:17" x14ac:dyDescent="0.3">
      <c r="P294"/>
      <c r="Q294"/>
    </row>
    <row r="295" spans="16:17" x14ac:dyDescent="0.3">
      <c r="P295"/>
      <c r="Q295"/>
    </row>
    <row r="296" spans="16:17" x14ac:dyDescent="0.3">
      <c r="P296"/>
      <c r="Q296"/>
    </row>
    <row r="297" spans="16:17" x14ac:dyDescent="0.3">
      <c r="P297"/>
      <c r="Q297"/>
    </row>
    <row r="298" spans="16:17" x14ac:dyDescent="0.3">
      <c r="P298"/>
      <c r="Q298"/>
    </row>
    <row r="299" spans="16:17" x14ac:dyDescent="0.3">
      <c r="P299"/>
      <c r="Q299"/>
    </row>
    <row r="300" spans="16:17" x14ac:dyDescent="0.3">
      <c r="P300"/>
      <c r="Q300"/>
    </row>
    <row r="301" spans="16:17" x14ac:dyDescent="0.3">
      <c r="P301"/>
      <c r="Q301"/>
    </row>
    <row r="302" spans="16:17" x14ac:dyDescent="0.3">
      <c r="P302"/>
      <c r="Q302"/>
    </row>
    <row r="303" spans="16:17" x14ac:dyDescent="0.3">
      <c r="P303"/>
      <c r="Q303"/>
    </row>
    <row r="304" spans="16:17" x14ac:dyDescent="0.3">
      <c r="P304"/>
      <c r="Q304"/>
    </row>
    <row r="305" spans="16:17" x14ac:dyDescent="0.3">
      <c r="P305"/>
      <c r="Q305"/>
    </row>
    <row r="306" spans="16:17" x14ac:dyDescent="0.3">
      <c r="P306"/>
      <c r="Q306"/>
    </row>
    <row r="307" spans="16:17" x14ac:dyDescent="0.3">
      <c r="P307"/>
      <c r="Q307"/>
    </row>
    <row r="308" spans="16:17" x14ac:dyDescent="0.3">
      <c r="P308"/>
      <c r="Q308"/>
    </row>
    <row r="309" spans="16:17" x14ac:dyDescent="0.3">
      <c r="P309"/>
      <c r="Q309"/>
    </row>
    <row r="310" spans="16:17" x14ac:dyDescent="0.3">
      <c r="P310"/>
      <c r="Q310"/>
    </row>
    <row r="311" spans="16:17" x14ac:dyDescent="0.3">
      <c r="P311"/>
      <c r="Q311"/>
    </row>
    <row r="312" spans="16:17" x14ac:dyDescent="0.3">
      <c r="P312"/>
      <c r="Q312"/>
    </row>
    <row r="313" spans="16:17" x14ac:dyDescent="0.3">
      <c r="P313"/>
      <c r="Q313"/>
    </row>
    <row r="314" spans="16:17" x14ac:dyDescent="0.3">
      <c r="P314"/>
      <c r="Q314"/>
    </row>
    <row r="315" spans="16:17" x14ac:dyDescent="0.3">
      <c r="P315"/>
      <c r="Q315"/>
    </row>
    <row r="316" spans="16:17" x14ac:dyDescent="0.3">
      <c r="P316"/>
      <c r="Q316"/>
    </row>
    <row r="317" spans="16:17" x14ac:dyDescent="0.3">
      <c r="P317"/>
      <c r="Q317"/>
    </row>
    <row r="318" spans="16:17" x14ac:dyDescent="0.3">
      <c r="P318"/>
      <c r="Q318"/>
    </row>
    <row r="319" spans="16:17" x14ac:dyDescent="0.3">
      <c r="P319"/>
      <c r="Q319"/>
    </row>
    <row r="320" spans="16:17" x14ac:dyDescent="0.3">
      <c r="P320"/>
      <c r="Q320"/>
    </row>
    <row r="321" spans="16:17" x14ac:dyDescent="0.3">
      <c r="P321"/>
      <c r="Q321"/>
    </row>
    <row r="322" spans="16:17" x14ac:dyDescent="0.3">
      <c r="P322"/>
      <c r="Q322"/>
    </row>
    <row r="323" spans="16:17" x14ac:dyDescent="0.3">
      <c r="P323"/>
      <c r="Q323"/>
    </row>
    <row r="324" spans="16:17" x14ac:dyDescent="0.3">
      <c r="P324"/>
      <c r="Q324"/>
    </row>
    <row r="325" spans="16:17" x14ac:dyDescent="0.3">
      <c r="P325"/>
      <c r="Q325"/>
    </row>
    <row r="326" spans="16:17" x14ac:dyDescent="0.3">
      <c r="P326"/>
      <c r="Q326"/>
    </row>
    <row r="327" spans="16:17" x14ac:dyDescent="0.3">
      <c r="P327"/>
      <c r="Q327"/>
    </row>
    <row r="328" spans="16:17" x14ac:dyDescent="0.3">
      <c r="P328"/>
      <c r="Q328"/>
    </row>
    <row r="329" spans="16:17" x14ac:dyDescent="0.3">
      <c r="P329"/>
      <c r="Q329"/>
    </row>
    <row r="330" spans="16:17" x14ac:dyDescent="0.3">
      <c r="P330"/>
      <c r="Q330"/>
    </row>
    <row r="331" spans="16:17" x14ac:dyDescent="0.3">
      <c r="P331"/>
      <c r="Q331"/>
    </row>
    <row r="332" spans="16:17" x14ac:dyDescent="0.3">
      <c r="P332"/>
      <c r="Q332"/>
    </row>
    <row r="333" spans="16:17" x14ac:dyDescent="0.3">
      <c r="P333"/>
      <c r="Q333"/>
    </row>
    <row r="334" spans="16:17" x14ac:dyDescent="0.3">
      <c r="P334"/>
      <c r="Q334"/>
    </row>
    <row r="335" spans="16:17" x14ac:dyDescent="0.3">
      <c r="P335"/>
      <c r="Q335"/>
    </row>
    <row r="336" spans="16:17" x14ac:dyDescent="0.3">
      <c r="P336"/>
      <c r="Q336"/>
    </row>
    <row r="337" spans="16:17" x14ac:dyDescent="0.3">
      <c r="P337"/>
      <c r="Q337"/>
    </row>
    <row r="338" spans="16:17" x14ac:dyDescent="0.3">
      <c r="P338"/>
      <c r="Q338"/>
    </row>
    <row r="339" spans="16:17" x14ac:dyDescent="0.3">
      <c r="P339"/>
      <c r="Q339"/>
    </row>
    <row r="340" spans="16:17" x14ac:dyDescent="0.3">
      <c r="P340"/>
      <c r="Q340"/>
    </row>
    <row r="341" spans="16:17" x14ac:dyDescent="0.3">
      <c r="P341"/>
      <c r="Q341"/>
    </row>
    <row r="342" spans="16:17" x14ac:dyDescent="0.3">
      <c r="P342"/>
      <c r="Q342"/>
    </row>
    <row r="343" spans="16:17" x14ac:dyDescent="0.3">
      <c r="P343"/>
      <c r="Q343"/>
    </row>
    <row r="344" spans="16:17" x14ac:dyDescent="0.3">
      <c r="P344"/>
      <c r="Q344"/>
    </row>
    <row r="345" spans="16:17" x14ac:dyDescent="0.3">
      <c r="P345"/>
      <c r="Q345"/>
    </row>
    <row r="346" spans="16:17" x14ac:dyDescent="0.3">
      <c r="P346"/>
      <c r="Q346"/>
    </row>
    <row r="347" spans="16:17" x14ac:dyDescent="0.3">
      <c r="P347"/>
      <c r="Q347"/>
    </row>
    <row r="348" spans="16:17" x14ac:dyDescent="0.3">
      <c r="P348"/>
      <c r="Q348"/>
    </row>
    <row r="349" spans="16:17" x14ac:dyDescent="0.3">
      <c r="P349"/>
      <c r="Q349"/>
    </row>
    <row r="350" spans="16:17" x14ac:dyDescent="0.3">
      <c r="P350"/>
      <c r="Q350"/>
    </row>
    <row r="351" spans="16:17" x14ac:dyDescent="0.3">
      <c r="P351"/>
      <c r="Q351"/>
    </row>
    <row r="352" spans="16:17" x14ac:dyDescent="0.3">
      <c r="P352"/>
      <c r="Q352"/>
    </row>
    <row r="353" spans="16:17" x14ac:dyDescent="0.3">
      <c r="P353"/>
      <c r="Q353"/>
    </row>
    <row r="354" spans="16:17" x14ac:dyDescent="0.3">
      <c r="P354"/>
      <c r="Q354"/>
    </row>
    <row r="355" spans="16:17" x14ac:dyDescent="0.3">
      <c r="P355"/>
      <c r="Q355"/>
    </row>
    <row r="356" spans="16:17" x14ac:dyDescent="0.3">
      <c r="P356"/>
      <c r="Q356"/>
    </row>
    <row r="357" spans="16:17" x14ac:dyDescent="0.3">
      <c r="P357"/>
      <c r="Q357"/>
    </row>
    <row r="358" spans="16:17" x14ac:dyDescent="0.3">
      <c r="P358"/>
      <c r="Q358"/>
    </row>
    <row r="359" spans="16:17" x14ac:dyDescent="0.3">
      <c r="P359"/>
      <c r="Q359"/>
    </row>
    <row r="360" spans="16:17" x14ac:dyDescent="0.3">
      <c r="P360"/>
      <c r="Q360"/>
    </row>
    <row r="361" spans="16:17" x14ac:dyDescent="0.3">
      <c r="P361"/>
      <c r="Q361"/>
    </row>
    <row r="362" spans="16:17" x14ac:dyDescent="0.3">
      <c r="P362"/>
      <c r="Q362"/>
    </row>
    <row r="363" spans="16:17" x14ac:dyDescent="0.3">
      <c r="P363"/>
      <c r="Q363"/>
    </row>
    <row r="364" spans="16:17" x14ac:dyDescent="0.3">
      <c r="P364"/>
      <c r="Q364"/>
    </row>
    <row r="365" spans="16:17" x14ac:dyDescent="0.3">
      <c r="P365"/>
      <c r="Q365"/>
    </row>
    <row r="366" spans="16:17" x14ac:dyDescent="0.3">
      <c r="P366"/>
      <c r="Q366"/>
    </row>
    <row r="367" spans="16:17" x14ac:dyDescent="0.3">
      <c r="P367"/>
      <c r="Q367"/>
    </row>
    <row r="368" spans="16:17" x14ac:dyDescent="0.3">
      <c r="P368"/>
      <c r="Q368"/>
    </row>
    <row r="369" spans="16:17" x14ac:dyDescent="0.3">
      <c r="P369"/>
      <c r="Q369"/>
    </row>
    <row r="370" spans="16:17" x14ac:dyDescent="0.3">
      <c r="P370"/>
      <c r="Q370"/>
    </row>
    <row r="371" spans="16:17" x14ac:dyDescent="0.3">
      <c r="P371"/>
      <c r="Q371"/>
    </row>
    <row r="372" spans="16:17" x14ac:dyDescent="0.3">
      <c r="P372"/>
      <c r="Q372"/>
    </row>
    <row r="373" spans="16:17" x14ac:dyDescent="0.3">
      <c r="P373"/>
      <c r="Q373"/>
    </row>
    <row r="374" spans="16:17" x14ac:dyDescent="0.3">
      <c r="P374"/>
      <c r="Q374"/>
    </row>
    <row r="375" spans="16:17" x14ac:dyDescent="0.3">
      <c r="P375"/>
      <c r="Q375"/>
    </row>
    <row r="376" spans="16:17" x14ac:dyDescent="0.3">
      <c r="P376"/>
      <c r="Q376"/>
    </row>
    <row r="377" spans="16:17" x14ac:dyDescent="0.3">
      <c r="P377"/>
      <c r="Q377"/>
    </row>
    <row r="378" spans="16:17" x14ac:dyDescent="0.3">
      <c r="P378"/>
      <c r="Q378"/>
    </row>
    <row r="379" spans="16:17" x14ac:dyDescent="0.3">
      <c r="P379"/>
      <c r="Q379"/>
    </row>
    <row r="380" spans="16:17" x14ac:dyDescent="0.3">
      <c r="P380"/>
      <c r="Q380"/>
    </row>
    <row r="381" spans="16:17" x14ac:dyDescent="0.3">
      <c r="P381"/>
      <c r="Q381"/>
    </row>
    <row r="382" spans="16:17" x14ac:dyDescent="0.3">
      <c r="P382"/>
      <c r="Q382"/>
    </row>
    <row r="383" spans="16:17" x14ac:dyDescent="0.3">
      <c r="P383"/>
      <c r="Q383"/>
    </row>
    <row r="384" spans="16:17" x14ac:dyDescent="0.3">
      <c r="P384"/>
      <c r="Q384"/>
    </row>
    <row r="385" spans="16:17" x14ac:dyDescent="0.3">
      <c r="P385"/>
      <c r="Q385"/>
    </row>
    <row r="386" spans="16:17" x14ac:dyDescent="0.3">
      <c r="P386"/>
      <c r="Q386"/>
    </row>
    <row r="387" spans="16:17" x14ac:dyDescent="0.3">
      <c r="P387"/>
      <c r="Q387"/>
    </row>
    <row r="388" spans="16:17" x14ac:dyDescent="0.3">
      <c r="P388"/>
      <c r="Q388"/>
    </row>
    <row r="389" spans="16:17" x14ac:dyDescent="0.3">
      <c r="P389"/>
      <c r="Q389"/>
    </row>
    <row r="390" spans="16:17" x14ac:dyDescent="0.3">
      <c r="P390"/>
      <c r="Q390"/>
    </row>
    <row r="391" spans="16:17" x14ac:dyDescent="0.3">
      <c r="P391"/>
      <c r="Q391"/>
    </row>
    <row r="392" spans="16:17" x14ac:dyDescent="0.3">
      <c r="P392"/>
      <c r="Q392"/>
    </row>
    <row r="393" spans="16:17" x14ac:dyDescent="0.3">
      <c r="P393"/>
      <c r="Q393"/>
    </row>
    <row r="394" spans="16:17" x14ac:dyDescent="0.3">
      <c r="P394"/>
      <c r="Q394"/>
    </row>
    <row r="395" spans="16:17" x14ac:dyDescent="0.3">
      <c r="P395"/>
      <c r="Q395"/>
    </row>
    <row r="396" spans="16:17" x14ac:dyDescent="0.3">
      <c r="P396"/>
      <c r="Q396"/>
    </row>
    <row r="397" spans="16:17" x14ac:dyDescent="0.3">
      <c r="P397"/>
      <c r="Q397"/>
    </row>
    <row r="398" spans="16:17" x14ac:dyDescent="0.3">
      <c r="P398"/>
      <c r="Q398"/>
    </row>
    <row r="399" spans="16:17" x14ac:dyDescent="0.3">
      <c r="P399"/>
      <c r="Q399"/>
    </row>
    <row r="400" spans="16:17" x14ac:dyDescent="0.3">
      <c r="P400"/>
      <c r="Q400"/>
    </row>
    <row r="401" spans="16:17" x14ac:dyDescent="0.3">
      <c r="P401"/>
      <c r="Q401"/>
    </row>
    <row r="402" spans="16:17" x14ac:dyDescent="0.3">
      <c r="P402"/>
      <c r="Q402"/>
    </row>
    <row r="403" spans="16:17" x14ac:dyDescent="0.3">
      <c r="P403"/>
      <c r="Q403"/>
    </row>
    <row r="404" spans="16:17" x14ac:dyDescent="0.3">
      <c r="P404"/>
      <c r="Q404"/>
    </row>
    <row r="405" spans="16:17" x14ac:dyDescent="0.3">
      <c r="P405"/>
      <c r="Q405"/>
    </row>
    <row r="406" spans="16:17" x14ac:dyDescent="0.3">
      <c r="P406"/>
      <c r="Q406"/>
    </row>
    <row r="407" spans="16:17" x14ac:dyDescent="0.3">
      <c r="P407"/>
      <c r="Q407"/>
    </row>
    <row r="408" spans="16:17" x14ac:dyDescent="0.3">
      <c r="P408"/>
      <c r="Q408"/>
    </row>
    <row r="409" spans="16:17" x14ac:dyDescent="0.3">
      <c r="P409"/>
      <c r="Q409"/>
    </row>
    <row r="410" spans="16:17" x14ac:dyDescent="0.3">
      <c r="P410"/>
      <c r="Q410"/>
    </row>
    <row r="411" spans="16:17" x14ac:dyDescent="0.3">
      <c r="P411"/>
      <c r="Q411"/>
    </row>
    <row r="412" spans="16:17" x14ac:dyDescent="0.3">
      <c r="P412"/>
      <c r="Q412"/>
    </row>
    <row r="413" spans="16:17" x14ac:dyDescent="0.3">
      <c r="P413"/>
      <c r="Q413"/>
    </row>
    <row r="414" spans="16:17" x14ac:dyDescent="0.3">
      <c r="P414"/>
      <c r="Q414"/>
    </row>
    <row r="415" spans="16:17" x14ac:dyDescent="0.3">
      <c r="P415"/>
      <c r="Q415"/>
    </row>
    <row r="416" spans="16:17" x14ac:dyDescent="0.3">
      <c r="P416"/>
      <c r="Q416"/>
    </row>
    <row r="417" spans="16:17" x14ac:dyDescent="0.3">
      <c r="P417"/>
      <c r="Q417"/>
    </row>
    <row r="418" spans="16:17" x14ac:dyDescent="0.3">
      <c r="P418"/>
      <c r="Q418"/>
    </row>
    <row r="419" spans="16:17" x14ac:dyDescent="0.3">
      <c r="P419"/>
      <c r="Q419"/>
    </row>
    <row r="420" spans="16:17" x14ac:dyDescent="0.3">
      <c r="P420"/>
      <c r="Q420"/>
    </row>
    <row r="421" spans="16:17" x14ac:dyDescent="0.3">
      <c r="P421"/>
      <c r="Q421"/>
    </row>
    <row r="422" spans="16:17" x14ac:dyDescent="0.3">
      <c r="P422"/>
      <c r="Q422"/>
    </row>
    <row r="423" spans="16:17" x14ac:dyDescent="0.3">
      <c r="P423"/>
      <c r="Q423"/>
    </row>
    <row r="424" spans="16:17" x14ac:dyDescent="0.3">
      <c r="P424"/>
      <c r="Q424"/>
    </row>
    <row r="425" spans="16:17" x14ac:dyDescent="0.3">
      <c r="P425"/>
      <c r="Q425"/>
    </row>
    <row r="426" spans="16:17" x14ac:dyDescent="0.3">
      <c r="P426"/>
      <c r="Q426"/>
    </row>
    <row r="427" spans="16:17" x14ac:dyDescent="0.3">
      <c r="P427"/>
      <c r="Q427"/>
    </row>
    <row r="428" spans="16:17" x14ac:dyDescent="0.3">
      <c r="P428"/>
      <c r="Q428"/>
    </row>
    <row r="429" spans="16:17" x14ac:dyDescent="0.3">
      <c r="P429"/>
      <c r="Q429"/>
    </row>
    <row r="430" spans="16:17" x14ac:dyDescent="0.3">
      <c r="P430"/>
      <c r="Q430"/>
    </row>
    <row r="431" spans="16:17" x14ac:dyDescent="0.3">
      <c r="P431"/>
      <c r="Q431"/>
    </row>
    <row r="432" spans="16:17" x14ac:dyDescent="0.3">
      <c r="P432"/>
      <c r="Q432"/>
    </row>
    <row r="433" spans="16:17" x14ac:dyDescent="0.3">
      <c r="P433"/>
      <c r="Q433"/>
    </row>
    <row r="434" spans="16:17" x14ac:dyDescent="0.3">
      <c r="P434"/>
      <c r="Q434"/>
    </row>
    <row r="435" spans="16:17" x14ac:dyDescent="0.3">
      <c r="P435"/>
      <c r="Q435"/>
    </row>
    <row r="436" spans="16:17" x14ac:dyDescent="0.3">
      <c r="P436"/>
      <c r="Q436"/>
    </row>
    <row r="437" spans="16:17" x14ac:dyDescent="0.3">
      <c r="P437"/>
      <c r="Q437"/>
    </row>
    <row r="438" spans="16:17" x14ac:dyDescent="0.3">
      <c r="P438"/>
      <c r="Q438"/>
    </row>
    <row r="439" spans="16:17" x14ac:dyDescent="0.3">
      <c r="P439"/>
      <c r="Q439"/>
    </row>
    <row r="440" spans="16:17" x14ac:dyDescent="0.3">
      <c r="P440"/>
      <c r="Q440"/>
    </row>
    <row r="441" spans="16:17" x14ac:dyDescent="0.3">
      <c r="P441"/>
      <c r="Q441"/>
    </row>
    <row r="442" spans="16:17" x14ac:dyDescent="0.3">
      <c r="P442"/>
      <c r="Q442"/>
    </row>
    <row r="443" spans="16:17" x14ac:dyDescent="0.3">
      <c r="P443"/>
      <c r="Q443"/>
    </row>
    <row r="444" spans="16:17" x14ac:dyDescent="0.3">
      <c r="P444"/>
      <c r="Q444"/>
    </row>
    <row r="445" spans="16:17" x14ac:dyDescent="0.3">
      <c r="P445"/>
      <c r="Q445"/>
    </row>
    <row r="446" spans="16:17" x14ac:dyDescent="0.3">
      <c r="P446"/>
      <c r="Q446"/>
    </row>
    <row r="447" spans="16:17" x14ac:dyDescent="0.3">
      <c r="P447"/>
      <c r="Q447"/>
    </row>
    <row r="448" spans="16:17" x14ac:dyDescent="0.3">
      <c r="P448"/>
      <c r="Q448"/>
    </row>
    <row r="449" spans="16:17" x14ac:dyDescent="0.3">
      <c r="P449"/>
      <c r="Q449"/>
    </row>
    <row r="450" spans="16:17" x14ac:dyDescent="0.3">
      <c r="P450"/>
      <c r="Q450"/>
    </row>
    <row r="451" spans="16:17" x14ac:dyDescent="0.3">
      <c r="P451"/>
      <c r="Q451"/>
    </row>
    <row r="452" spans="16:17" x14ac:dyDescent="0.3">
      <c r="P452"/>
      <c r="Q452"/>
    </row>
    <row r="453" spans="16:17" x14ac:dyDescent="0.3">
      <c r="P453"/>
      <c r="Q453"/>
    </row>
    <row r="454" spans="16:17" x14ac:dyDescent="0.3">
      <c r="P454"/>
      <c r="Q454"/>
    </row>
    <row r="455" spans="16:17" x14ac:dyDescent="0.3">
      <c r="P455"/>
      <c r="Q455"/>
    </row>
    <row r="456" spans="16:17" x14ac:dyDescent="0.3">
      <c r="P456"/>
      <c r="Q456"/>
    </row>
    <row r="457" spans="16:17" x14ac:dyDescent="0.3">
      <c r="P457"/>
      <c r="Q457"/>
    </row>
    <row r="458" spans="16:17" x14ac:dyDescent="0.3">
      <c r="P458"/>
      <c r="Q458"/>
    </row>
    <row r="459" spans="16:17" x14ac:dyDescent="0.3">
      <c r="P459"/>
      <c r="Q459"/>
    </row>
    <row r="460" spans="16:17" x14ac:dyDescent="0.3">
      <c r="P460"/>
      <c r="Q460"/>
    </row>
    <row r="461" spans="16:17" x14ac:dyDescent="0.3">
      <c r="P461"/>
      <c r="Q461"/>
    </row>
    <row r="462" spans="16:17" x14ac:dyDescent="0.3">
      <c r="P462"/>
      <c r="Q462"/>
    </row>
    <row r="463" spans="16:17" x14ac:dyDescent="0.3">
      <c r="P463"/>
      <c r="Q463"/>
    </row>
    <row r="464" spans="16:17" x14ac:dyDescent="0.3">
      <c r="P464"/>
      <c r="Q464"/>
    </row>
    <row r="465" spans="16:17" x14ac:dyDescent="0.3">
      <c r="P465"/>
      <c r="Q465"/>
    </row>
    <row r="466" spans="16:17" x14ac:dyDescent="0.3">
      <c r="P466"/>
      <c r="Q466"/>
    </row>
    <row r="467" spans="16:17" x14ac:dyDescent="0.3">
      <c r="P467"/>
      <c r="Q467"/>
    </row>
    <row r="468" spans="16:17" x14ac:dyDescent="0.3">
      <c r="P468"/>
      <c r="Q468"/>
    </row>
    <row r="469" spans="16:17" x14ac:dyDescent="0.3">
      <c r="P469"/>
      <c r="Q469"/>
    </row>
    <row r="470" spans="16:17" x14ac:dyDescent="0.3">
      <c r="P470"/>
      <c r="Q470"/>
    </row>
    <row r="471" spans="16:17" x14ac:dyDescent="0.3">
      <c r="P471"/>
      <c r="Q471"/>
    </row>
    <row r="472" spans="16:17" x14ac:dyDescent="0.3">
      <c r="P472"/>
      <c r="Q472"/>
    </row>
    <row r="473" spans="16:17" x14ac:dyDescent="0.3">
      <c r="P473"/>
      <c r="Q473"/>
    </row>
    <row r="474" spans="16:17" x14ac:dyDescent="0.3">
      <c r="P474"/>
      <c r="Q474"/>
    </row>
    <row r="475" spans="16:17" x14ac:dyDescent="0.3">
      <c r="P475"/>
      <c r="Q475"/>
    </row>
    <row r="476" spans="16:17" x14ac:dyDescent="0.3">
      <c r="P476"/>
      <c r="Q476"/>
    </row>
    <row r="477" spans="16:17" x14ac:dyDescent="0.3">
      <c r="P477"/>
      <c r="Q477"/>
    </row>
    <row r="478" spans="16:17" x14ac:dyDescent="0.3">
      <c r="P478"/>
      <c r="Q478"/>
    </row>
    <row r="479" spans="16:17" x14ac:dyDescent="0.3">
      <c r="P479"/>
      <c r="Q479"/>
    </row>
    <row r="480" spans="16:17" x14ac:dyDescent="0.3">
      <c r="P480"/>
      <c r="Q480"/>
    </row>
    <row r="481" spans="16:17" x14ac:dyDescent="0.3">
      <c r="P481"/>
      <c r="Q481"/>
    </row>
    <row r="482" spans="16:17" x14ac:dyDescent="0.3">
      <c r="P482"/>
      <c r="Q482"/>
    </row>
    <row r="483" spans="16:17" x14ac:dyDescent="0.3">
      <c r="P483"/>
      <c r="Q483"/>
    </row>
    <row r="484" spans="16:17" x14ac:dyDescent="0.3">
      <c r="P484"/>
      <c r="Q484"/>
    </row>
    <row r="485" spans="16:17" x14ac:dyDescent="0.3">
      <c r="P485"/>
      <c r="Q485"/>
    </row>
    <row r="486" spans="16:17" x14ac:dyDescent="0.3">
      <c r="P486"/>
      <c r="Q486"/>
    </row>
    <row r="487" spans="16:17" x14ac:dyDescent="0.3">
      <c r="P487"/>
      <c r="Q487"/>
    </row>
    <row r="488" spans="16:17" x14ac:dyDescent="0.3">
      <c r="P488"/>
      <c r="Q488"/>
    </row>
    <row r="489" spans="16:17" x14ac:dyDescent="0.3">
      <c r="P489"/>
      <c r="Q489"/>
    </row>
    <row r="490" spans="16:17" x14ac:dyDescent="0.3">
      <c r="P490"/>
      <c r="Q490"/>
    </row>
    <row r="491" spans="16:17" x14ac:dyDescent="0.3">
      <c r="P491"/>
      <c r="Q491"/>
    </row>
    <row r="492" spans="16:17" x14ac:dyDescent="0.3">
      <c r="P492"/>
      <c r="Q492"/>
    </row>
    <row r="493" spans="16:17" x14ac:dyDescent="0.3">
      <c r="P493"/>
      <c r="Q493"/>
    </row>
    <row r="494" spans="16:17" x14ac:dyDescent="0.3">
      <c r="P494"/>
      <c r="Q494"/>
    </row>
    <row r="495" spans="16:17" x14ac:dyDescent="0.3">
      <c r="P495"/>
      <c r="Q495"/>
    </row>
    <row r="496" spans="16:17" x14ac:dyDescent="0.3">
      <c r="P496"/>
      <c r="Q496"/>
    </row>
    <row r="497" spans="16:17" x14ac:dyDescent="0.3">
      <c r="P497"/>
      <c r="Q497"/>
    </row>
    <row r="498" spans="16:17" x14ac:dyDescent="0.3">
      <c r="P498"/>
      <c r="Q498"/>
    </row>
    <row r="499" spans="16:17" x14ac:dyDescent="0.3">
      <c r="P499"/>
      <c r="Q499"/>
    </row>
    <row r="500" spans="16:17" x14ac:dyDescent="0.3">
      <c r="P500"/>
      <c r="Q500"/>
    </row>
    <row r="501" spans="16:17" x14ac:dyDescent="0.3">
      <c r="P501"/>
      <c r="Q501"/>
    </row>
    <row r="502" spans="16:17" x14ac:dyDescent="0.3">
      <c r="P502"/>
      <c r="Q502"/>
    </row>
    <row r="503" spans="16:17" x14ac:dyDescent="0.3">
      <c r="P503"/>
      <c r="Q503"/>
    </row>
    <row r="504" spans="16:17" x14ac:dyDescent="0.3">
      <c r="P504"/>
      <c r="Q504"/>
    </row>
    <row r="505" spans="16:17" x14ac:dyDescent="0.3">
      <c r="P505"/>
      <c r="Q505"/>
    </row>
    <row r="506" spans="16:17" x14ac:dyDescent="0.3">
      <c r="P506"/>
      <c r="Q506"/>
    </row>
    <row r="507" spans="16:17" x14ac:dyDescent="0.3">
      <c r="P507"/>
      <c r="Q507"/>
    </row>
    <row r="508" spans="16:17" x14ac:dyDescent="0.3">
      <c r="P508"/>
      <c r="Q508"/>
    </row>
    <row r="509" spans="16:17" x14ac:dyDescent="0.3">
      <c r="P509"/>
      <c r="Q509"/>
    </row>
    <row r="510" spans="16:17" x14ac:dyDescent="0.3">
      <c r="P510"/>
      <c r="Q510"/>
    </row>
    <row r="511" spans="16:17" x14ac:dyDescent="0.3">
      <c r="P511"/>
      <c r="Q511"/>
    </row>
    <row r="512" spans="16:17" x14ac:dyDescent="0.3">
      <c r="P512"/>
      <c r="Q512"/>
    </row>
    <row r="513" spans="16:17" x14ac:dyDescent="0.3">
      <c r="P513"/>
      <c r="Q513"/>
    </row>
    <row r="514" spans="16:17" x14ac:dyDescent="0.3">
      <c r="P514"/>
      <c r="Q514"/>
    </row>
    <row r="515" spans="16:17" x14ac:dyDescent="0.3">
      <c r="P515"/>
      <c r="Q515"/>
    </row>
    <row r="516" spans="16:17" x14ac:dyDescent="0.3">
      <c r="P516"/>
      <c r="Q516"/>
    </row>
    <row r="517" spans="16:17" x14ac:dyDescent="0.3">
      <c r="P517"/>
      <c r="Q517"/>
    </row>
    <row r="518" spans="16:17" x14ac:dyDescent="0.3">
      <c r="P518"/>
      <c r="Q518"/>
    </row>
    <row r="519" spans="16:17" x14ac:dyDescent="0.3">
      <c r="P519"/>
      <c r="Q519"/>
    </row>
    <row r="520" spans="16:17" x14ac:dyDescent="0.3">
      <c r="P520"/>
      <c r="Q520"/>
    </row>
    <row r="521" spans="16:17" x14ac:dyDescent="0.3">
      <c r="P521"/>
      <c r="Q521"/>
    </row>
    <row r="522" spans="16:17" x14ac:dyDescent="0.3">
      <c r="P522"/>
      <c r="Q522"/>
    </row>
    <row r="523" spans="16:17" x14ac:dyDescent="0.3">
      <c r="P523"/>
      <c r="Q523"/>
    </row>
    <row r="524" spans="16:17" x14ac:dyDescent="0.3">
      <c r="P524"/>
      <c r="Q524"/>
    </row>
    <row r="525" spans="16:17" x14ac:dyDescent="0.3">
      <c r="P525"/>
      <c r="Q525"/>
    </row>
    <row r="526" spans="16:17" x14ac:dyDescent="0.3">
      <c r="P526"/>
      <c r="Q526"/>
    </row>
    <row r="527" spans="16:17" x14ac:dyDescent="0.3">
      <c r="P527"/>
      <c r="Q527"/>
    </row>
    <row r="528" spans="16:17" x14ac:dyDescent="0.3">
      <c r="P528"/>
      <c r="Q528"/>
    </row>
    <row r="529" spans="16:17" x14ac:dyDescent="0.3">
      <c r="P529"/>
      <c r="Q529"/>
    </row>
    <row r="530" spans="16:17" x14ac:dyDescent="0.3">
      <c r="P530"/>
      <c r="Q530"/>
    </row>
    <row r="531" spans="16:17" x14ac:dyDescent="0.3">
      <c r="P531"/>
      <c r="Q531"/>
    </row>
    <row r="532" spans="16:17" x14ac:dyDescent="0.3">
      <c r="P532"/>
      <c r="Q532"/>
    </row>
    <row r="533" spans="16:17" x14ac:dyDescent="0.3">
      <c r="P533"/>
      <c r="Q533"/>
    </row>
    <row r="534" spans="16:17" x14ac:dyDescent="0.3">
      <c r="P534"/>
      <c r="Q534"/>
    </row>
    <row r="535" spans="16:17" x14ac:dyDescent="0.3">
      <c r="P535"/>
      <c r="Q535"/>
    </row>
    <row r="536" spans="16:17" x14ac:dyDescent="0.3">
      <c r="P536"/>
      <c r="Q536"/>
    </row>
    <row r="537" spans="16:17" x14ac:dyDescent="0.3">
      <c r="P537"/>
      <c r="Q537"/>
    </row>
    <row r="538" spans="16:17" x14ac:dyDescent="0.3">
      <c r="P538"/>
      <c r="Q538"/>
    </row>
    <row r="539" spans="16:17" x14ac:dyDescent="0.3">
      <c r="P539"/>
      <c r="Q539"/>
    </row>
    <row r="540" spans="16:17" x14ac:dyDescent="0.3">
      <c r="P540"/>
      <c r="Q540"/>
    </row>
  </sheetData>
  <mergeCells count="1">
    <mergeCell ref="A3:A24"/>
  </mergeCells>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49"/>
  <sheetViews>
    <sheetView showGridLines="0" zoomScaleNormal="100" workbookViewId="0">
      <selection sqref="A1:I1"/>
    </sheetView>
  </sheetViews>
  <sheetFormatPr defaultColWidth="8.5546875" defaultRowHeight="14.4" x14ac:dyDescent="0.3"/>
  <cols>
    <col min="1" max="1" width="12.44140625" customWidth="1"/>
    <col min="2" max="2" width="9.88671875" bestFit="1" customWidth="1"/>
    <col min="3" max="4" width="16.109375" customWidth="1"/>
    <col min="5" max="5" width="14.109375" customWidth="1"/>
    <col min="6" max="6" width="26.5546875" customWidth="1"/>
    <col min="7" max="7" width="21.5546875" bestFit="1" customWidth="1"/>
    <col min="8" max="8" width="11" bestFit="1" customWidth="1"/>
    <col min="9" max="9" width="13.44140625" customWidth="1"/>
    <col min="11" max="11" width="11.44140625" bestFit="1" customWidth="1"/>
  </cols>
  <sheetData>
    <row r="1" spans="1:9" x14ac:dyDescent="0.3">
      <c r="A1" s="174" t="s">
        <v>24</v>
      </c>
      <c r="B1" s="174"/>
      <c r="C1" s="174"/>
      <c r="D1" s="174"/>
      <c r="E1" s="174"/>
      <c r="F1" s="174"/>
      <c r="G1" s="174"/>
      <c r="H1" s="174"/>
      <c r="I1" s="174"/>
    </row>
    <row r="2" spans="1:9" ht="18" x14ac:dyDescent="0.3">
      <c r="A2" s="175" t="s">
        <v>191</v>
      </c>
      <c r="B2" s="175"/>
      <c r="C2" s="175"/>
      <c r="D2" s="175"/>
      <c r="E2" s="175"/>
      <c r="F2" s="175"/>
      <c r="G2" s="175"/>
      <c r="H2" s="175"/>
      <c r="I2" s="175"/>
    </row>
    <row r="3" spans="1:9" x14ac:dyDescent="0.3">
      <c r="A3" s="6" t="s">
        <v>25</v>
      </c>
      <c r="B3" s="6" t="s">
        <v>47</v>
      </c>
      <c r="C3" s="6" t="s">
        <v>82</v>
      </c>
      <c r="D3" s="6" t="s">
        <v>83</v>
      </c>
      <c r="E3" s="6" t="s">
        <v>84</v>
      </c>
      <c r="F3" s="6" t="s">
        <v>85</v>
      </c>
      <c r="G3" s="6" t="s">
        <v>86</v>
      </c>
      <c r="H3" s="6" t="s">
        <v>30</v>
      </c>
      <c r="I3" s="6" t="s">
        <v>64</v>
      </c>
    </row>
    <row r="4" spans="1:9" x14ac:dyDescent="0.3">
      <c r="A4" s="24">
        <v>2019</v>
      </c>
      <c r="B4" s="41" t="s">
        <v>52</v>
      </c>
      <c r="C4" s="42">
        <v>4163383</v>
      </c>
      <c r="D4" s="42">
        <v>1325825</v>
      </c>
      <c r="E4" s="42">
        <v>784269</v>
      </c>
      <c r="F4" s="42">
        <v>839688</v>
      </c>
      <c r="G4" s="42">
        <v>169615</v>
      </c>
      <c r="H4" s="43">
        <v>7282780</v>
      </c>
      <c r="I4" s="44">
        <v>29616101</v>
      </c>
    </row>
    <row r="5" spans="1:9" x14ac:dyDescent="0.3">
      <c r="A5" s="24">
        <v>2019</v>
      </c>
      <c r="B5" s="41" t="s">
        <v>53</v>
      </c>
      <c r="C5" s="42">
        <v>4310490</v>
      </c>
      <c r="D5" s="42">
        <v>1070199</v>
      </c>
      <c r="E5" s="42">
        <v>478893</v>
      </c>
      <c r="F5" s="42">
        <v>57938</v>
      </c>
      <c r="G5" s="42">
        <v>284535</v>
      </c>
      <c r="H5" s="43">
        <v>6202055</v>
      </c>
      <c r="I5" s="44"/>
    </row>
    <row r="6" spans="1:9" x14ac:dyDescent="0.3">
      <c r="A6" s="24">
        <v>2019</v>
      </c>
      <c r="B6" s="41" t="s">
        <v>54</v>
      </c>
      <c r="C6" s="42">
        <v>4608738</v>
      </c>
      <c r="D6" s="42">
        <v>1114407</v>
      </c>
      <c r="E6" s="42">
        <v>586299</v>
      </c>
      <c r="F6" s="42">
        <v>170849</v>
      </c>
      <c r="G6" s="42">
        <v>278078</v>
      </c>
      <c r="H6" s="43">
        <v>6758371</v>
      </c>
      <c r="I6" s="44"/>
    </row>
    <row r="7" spans="1:9" x14ac:dyDescent="0.3">
      <c r="A7" s="24">
        <v>2019</v>
      </c>
      <c r="B7" s="41" t="s">
        <v>55</v>
      </c>
      <c r="C7" s="42">
        <v>5555545</v>
      </c>
      <c r="D7" s="42">
        <v>1818946</v>
      </c>
      <c r="E7" s="42">
        <v>1001089</v>
      </c>
      <c r="F7" s="42">
        <v>879547</v>
      </c>
      <c r="G7" s="42">
        <v>117768</v>
      </c>
      <c r="H7" s="43">
        <v>9372895</v>
      </c>
      <c r="I7" s="44"/>
    </row>
    <row r="8" spans="1:9" x14ac:dyDescent="0.3">
      <c r="A8" s="24">
        <v>2020</v>
      </c>
      <c r="B8" s="41" t="s">
        <v>52</v>
      </c>
      <c r="C8" s="42">
        <v>4313812</v>
      </c>
      <c r="D8" s="42">
        <v>1973944</v>
      </c>
      <c r="E8" s="42">
        <v>545611</v>
      </c>
      <c r="F8" s="42">
        <v>403025</v>
      </c>
      <c r="G8" s="42">
        <v>161286</v>
      </c>
      <c r="H8" s="43">
        <v>7397678</v>
      </c>
      <c r="I8" s="44">
        <v>33152980</v>
      </c>
    </row>
    <row r="9" spans="1:9" x14ac:dyDescent="0.3">
      <c r="A9" s="24">
        <v>2020</v>
      </c>
      <c r="B9" s="41" t="s">
        <v>53</v>
      </c>
      <c r="C9" s="42">
        <v>4974714</v>
      </c>
      <c r="D9" s="42">
        <v>1526406</v>
      </c>
      <c r="E9" s="42">
        <v>327152</v>
      </c>
      <c r="F9" s="42">
        <v>57458</v>
      </c>
      <c r="G9" s="42">
        <v>82299</v>
      </c>
      <c r="H9" s="43">
        <v>6968029</v>
      </c>
      <c r="I9" s="44"/>
    </row>
    <row r="10" spans="1:9" x14ac:dyDescent="0.3">
      <c r="A10" s="24">
        <v>2020</v>
      </c>
      <c r="B10" s="41" t="s">
        <v>54</v>
      </c>
      <c r="C10" s="42">
        <v>5023838</v>
      </c>
      <c r="D10" s="42">
        <v>1387380</v>
      </c>
      <c r="E10" s="42">
        <v>562685</v>
      </c>
      <c r="F10" s="42">
        <v>58210</v>
      </c>
      <c r="G10" s="42">
        <v>290632</v>
      </c>
      <c r="H10" s="43">
        <v>7322745</v>
      </c>
      <c r="I10" s="44"/>
    </row>
    <row r="11" spans="1:9" x14ac:dyDescent="0.3">
      <c r="A11" s="24">
        <v>2020</v>
      </c>
      <c r="B11" s="41" t="s">
        <v>55</v>
      </c>
      <c r="C11" s="42">
        <v>7038530</v>
      </c>
      <c r="D11" s="42">
        <v>2447583</v>
      </c>
      <c r="E11" s="42">
        <v>1092288</v>
      </c>
      <c r="F11" s="42">
        <v>581376</v>
      </c>
      <c r="G11" s="42">
        <v>304751</v>
      </c>
      <c r="H11" s="43">
        <v>11464528</v>
      </c>
      <c r="I11" s="44"/>
    </row>
    <row r="12" spans="1:9" x14ac:dyDescent="0.3">
      <c r="A12" s="24">
        <v>2021</v>
      </c>
      <c r="B12" s="41" t="s">
        <v>52</v>
      </c>
      <c r="C12" s="42">
        <v>5585594</v>
      </c>
      <c r="D12" s="42">
        <v>2424731</v>
      </c>
      <c r="E12" s="42">
        <v>432716</v>
      </c>
      <c r="F12" s="42">
        <v>751496</v>
      </c>
      <c r="G12" s="42">
        <v>11028</v>
      </c>
      <c r="H12" s="43">
        <v>9205565</v>
      </c>
      <c r="I12" s="44">
        <v>38932133</v>
      </c>
    </row>
    <row r="13" spans="1:9" x14ac:dyDescent="0.3">
      <c r="A13" s="24">
        <v>2021</v>
      </c>
      <c r="B13" s="41" t="s">
        <v>53</v>
      </c>
      <c r="C13" s="42">
        <v>5418883</v>
      </c>
      <c r="D13" s="42">
        <v>2128835</v>
      </c>
      <c r="E13" s="42">
        <v>344264</v>
      </c>
      <c r="F13" s="42">
        <v>60940</v>
      </c>
      <c r="G13" s="42">
        <v>0</v>
      </c>
      <c r="H13" s="43">
        <v>7952922</v>
      </c>
      <c r="I13" s="44"/>
    </row>
    <row r="14" spans="1:9" x14ac:dyDescent="0.3">
      <c r="A14" s="24">
        <v>2021</v>
      </c>
      <c r="B14" s="41" t="s">
        <v>54</v>
      </c>
      <c r="C14" s="42">
        <v>6984780</v>
      </c>
      <c r="D14" s="42">
        <v>1716402</v>
      </c>
      <c r="E14" s="42">
        <v>394604</v>
      </c>
      <c r="F14" s="42">
        <v>112893</v>
      </c>
      <c r="G14" s="42">
        <v>0</v>
      </c>
      <c r="H14" s="43">
        <v>9208679</v>
      </c>
      <c r="I14" s="44"/>
    </row>
    <row r="15" spans="1:9" x14ac:dyDescent="0.3">
      <c r="A15" s="24">
        <v>2021</v>
      </c>
      <c r="B15" s="41" t="s">
        <v>55</v>
      </c>
      <c r="C15" s="42">
        <v>8235025</v>
      </c>
      <c r="D15" s="42">
        <v>3042634</v>
      </c>
      <c r="E15" s="42">
        <v>982100</v>
      </c>
      <c r="F15" s="42">
        <v>305208</v>
      </c>
      <c r="G15" s="42">
        <v>0</v>
      </c>
      <c r="H15" s="43">
        <v>12564967</v>
      </c>
      <c r="I15" s="44"/>
    </row>
    <row r="16" spans="1:9" x14ac:dyDescent="0.3">
      <c r="A16" s="24">
        <v>2022</v>
      </c>
      <c r="B16" s="41" t="s">
        <v>52</v>
      </c>
      <c r="C16" s="42">
        <v>5281079</v>
      </c>
      <c r="D16" s="42">
        <v>3466134</v>
      </c>
      <c r="E16" s="42">
        <v>615892</v>
      </c>
      <c r="F16" s="42">
        <v>816529</v>
      </c>
      <c r="G16" s="42">
        <v>0</v>
      </c>
      <c r="H16" s="43">
        <v>10179634</v>
      </c>
      <c r="I16" s="44">
        <v>42090639</v>
      </c>
    </row>
    <row r="17" spans="1:9" x14ac:dyDescent="0.3">
      <c r="A17" s="24">
        <v>2022</v>
      </c>
      <c r="B17" s="41" t="s">
        <v>53</v>
      </c>
      <c r="C17" s="42">
        <v>6356949</v>
      </c>
      <c r="D17" s="42">
        <v>2733665</v>
      </c>
      <c r="E17" s="42">
        <v>345547</v>
      </c>
      <c r="F17" s="42">
        <v>90978</v>
      </c>
      <c r="G17" s="42">
        <v>0</v>
      </c>
      <c r="H17" s="43">
        <v>9527139</v>
      </c>
      <c r="I17" s="44"/>
    </row>
    <row r="18" spans="1:9" x14ac:dyDescent="0.3">
      <c r="A18" s="24">
        <v>2022</v>
      </c>
      <c r="B18" s="41" t="s">
        <v>54</v>
      </c>
      <c r="C18" s="42">
        <v>8076905</v>
      </c>
      <c r="D18" s="42">
        <v>2297227</v>
      </c>
      <c r="E18" s="42">
        <v>596284</v>
      </c>
      <c r="F18" s="42">
        <v>207837</v>
      </c>
      <c r="G18" s="42">
        <v>0</v>
      </c>
      <c r="H18" s="43">
        <v>11178253</v>
      </c>
      <c r="I18" s="44"/>
    </row>
    <row r="19" spans="1:9" x14ac:dyDescent="0.3">
      <c r="A19" s="24">
        <v>2022</v>
      </c>
      <c r="B19" s="41" t="s">
        <v>55</v>
      </c>
      <c r="C19" s="42">
        <v>6750741</v>
      </c>
      <c r="D19" s="42">
        <v>3284968</v>
      </c>
      <c r="E19" s="42">
        <v>613178</v>
      </c>
      <c r="F19" s="42">
        <v>556726</v>
      </c>
      <c r="G19" s="42">
        <v>0</v>
      </c>
      <c r="H19" s="43">
        <v>11205613</v>
      </c>
      <c r="I19" s="44"/>
    </row>
    <row r="20" spans="1:9" x14ac:dyDescent="0.3">
      <c r="A20" s="24">
        <v>2023</v>
      </c>
      <c r="B20" s="41" t="s">
        <v>52</v>
      </c>
      <c r="C20" s="42">
        <v>6812455</v>
      </c>
      <c r="D20" s="42">
        <v>4523784</v>
      </c>
      <c r="E20" s="42">
        <v>838244</v>
      </c>
      <c r="F20" s="42">
        <v>891226</v>
      </c>
      <c r="G20" s="42">
        <v>0</v>
      </c>
      <c r="H20" s="43">
        <v>13065709</v>
      </c>
      <c r="I20" s="44">
        <f>SUM(H20:H21)</f>
        <v>24353565</v>
      </c>
    </row>
    <row r="21" spans="1:9" x14ac:dyDescent="0.3">
      <c r="A21" s="24">
        <v>2023</v>
      </c>
      <c r="B21" s="41" t="s">
        <v>53</v>
      </c>
      <c r="C21" s="42">
        <v>7286918</v>
      </c>
      <c r="D21" s="42">
        <v>3463773</v>
      </c>
      <c r="E21" s="42">
        <v>398580</v>
      </c>
      <c r="F21" s="42">
        <v>138585</v>
      </c>
      <c r="G21" s="42">
        <v>0</v>
      </c>
      <c r="H21" s="43">
        <v>11287856</v>
      </c>
      <c r="I21" s="44"/>
    </row>
    <row r="22" spans="1:9" x14ac:dyDescent="0.3">
      <c r="A22" s="176"/>
      <c r="B22" s="176"/>
      <c r="C22" s="176"/>
      <c r="D22" s="176"/>
      <c r="E22" s="176"/>
      <c r="F22" s="176"/>
      <c r="G22" s="176"/>
      <c r="H22" s="176"/>
      <c r="I22" s="176"/>
    </row>
    <row r="23" spans="1:9" x14ac:dyDescent="0.3">
      <c r="A23" s="176"/>
      <c r="B23" s="176"/>
      <c r="C23" s="176"/>
      <c r="D23" s="176"/>
      <c r="E23" s="176"/>
      <c r="F23" s="176"/>
      <c r="G23" s="176"/>
      <c r="H23" s="176"/>
      <c r="I23" s="176"/>
    </row>
    <row r="24" spans="1:9" x14ac:dyDescent="0.3">
      <c r="A24" s="176"/>
      <c r="B24" s="176"/>
      <c r="C24" s="176"/>
      <c r="D24" s="176"/>
      <c r="E24" s="176"/>
      <c r="F24" s="176"/>
      <c r="G24" s="176"/>
      <c r="H24" s="176"/>
      <c r="I24" s="176"/>
    </row>
    <row r="25" spans="1:9" x14ac:dyDescent="0.3">
      <c r="A25" s="176"/>
      <c r="B25" s="176"/>
      <c r="C25" s="176"/>
      <c r="D25" s="176"/>
      <c r="E25" s="176"/>
      <c r="F25" s="176"/>
      <c r="G25" s="176"/>
      <c r="H25" s="176"/>
      <c r="I25" s="176"/>
    </row>
    <row r="26" spans="1:9" x14ac:dyDescent="0.3">
      <c r="A26" s="176"/>
      <c r="B26" s="176"/>
      <c r="C26" s="176"/>
      <c r="D26" s="176"/>
      <c r="E26" s="176"/>
      <c r="F26" s="176"/>
      <c r="G26" s="176"/>
      <c r="H26" s="176"/>
      <c r="I26" s="176"/>
    </row>
    <row r="27" spans="1:9" x14ac:dyDescent="0.3">
      <c r="A27" s="176"/>
      <c r="B27" s="176"/>
      <c r="C27" s="176"/>
      <c r="D27" s="176"/>
      <c r="E27" s="176"/>
      <c r="F27" s="176"/>
      <c r="G27" s="176"/>
      <c r="H27" s="176"/>
      <c r="I27" s="176"/>
    </row>
    <row r="28" spans="1:9" x14ac:dyDescent="0.3">
      <c r="A28" s="176"/>
      <c r="B28" s="176"/>
      <c r="C28" s="176"/>
      <c r="D28" s="176"/>
      <c r="E28" s="176"/>
      <c r="F28" s="176"/>
      <c r="G28" s="176"/>
      <c r="H28" s="176"/>
      <c r="I28" s="176"/>
    </row>
    <row r="29" spans="1:9" x14ac:dyDescent="0.3">
      <c r="A29" s="176"/>
      <c r="B29" s="176"/>
      <c r="C29" s="176"/>
      <c r="D29" s="176"/>
      <c r="E29" s="176"/>
      <c r="F29" s="176"/>
      <c r="G29" s="176"/>
      <c r="H29" s="176"/>
      <c r="I29" s="176"/>
    </row>
    <row r="30" spans="1:9" x14ac:dyDescent="0.3">
      <c r="A30" s="176"/>
      <c r="B30" s="176"/>
      <c r="C30" s="176"/>
      <c r="D30" s="176"/>
      <c r="E30" s="176"/>
      <c r="F30" s="176"/>
      <c r="G30" s="176"/>
      <c r="H30" s="176"/>
      <c r="I30" s="176"/>
    </row>
    <row r="31" spans="1:9" x14ac:dyDescent="0.3">
      <c r="A31" s="176"/>
      <c r="B31" s="176"/>
      <c r="C31" s="176"/>
      <c r="D31" s="176"/>
      <c r="E31" s="176"/>
      <c r="F31" s="176"/>
      <c r="G31" s="176"/>
      <c r="H31" s="176"/>
      <c r="I31" s="176"/>
    </row>
    <row r="32" spans="1:9" x14ac:dyDescent="0.3">
      <c r="A32" s="176"/>
      <c r="B32" s="176"/>
      <c r="C32" s="176"/>
      <c r="D32" s="176"/>
      <c r="E32" s="176"/>
      <c r="F32" s="176"/>
      <c r="G32" s="176"/>
      <c r="H32" s="176"/>
      <c r="I32" s="176"/>
    </row>
    <row r="33" spans="1:9" x14ac:dyDescent="0.3">
      <c r="A33" s="176"/>
      <c r="B33" s="176"/>
      <c r="C33" s="176"/>
      <c r="D33" s="176"/>
      <c r="E33" s="176"/>
      <c r="F33" s="176"/>
      <c r="G33" s="176"/>
      <c r="H33" s="176"/>
      <c r="I33" s="176"/>
    </row>
    <row r="34" spans="1:9" x14ac:dyDescent="0.3">
      <c r="A34" s="176"/>
      <c r="B34" s="176"/>
      <c r="C34" s="176"/>
      <c r="D34" s="176"/>
      <c r="E34" s="176"/>
      <c r="F34" s="176"/>
      <c r="G34" s="176"/>
      <c r="H34" s="176"/>
      <c r="I34" s="176"/>
    </row>
    <row r="35" spans="1:9" x14ac:dyDescent="0.3">
      <c r="A35" s="176"/>
      <c r="B35" s="176"/>
      <c r="C35" s="176"/>
      <c r="D35" s="176"/>
      <c r="E35" s="176"/>
      <c r="F35" s="176"/>
      <c r="G35" s="176"/>
      <c r="H35" s="176"/>
      <c r="I35" s="176"/>
    </row>
    <row r="36" spans="1:9" x14ac:dyDescent="0.3">
      <c r="A36" s="176"/>
      <c r="B36" s="176"/>
      <c r="C36" s="176"/>
      <c r="D36" s="176"/>
      <c r="E36" s="176"/>
      <c r="F36" s="176"/>
      <c r="G36" s="176"/>
      <c r="H36" s="176"/>
      <c r="I36" s="176"/>
    </row>
    <row r="37" spans="1:9" x14ac:dyDescent="0.3">
      <c r="A37" s="176"/>
      <c r="B37" s="176"/>
      <c r="C37" s="176"/>
      <c r="D37" s="176"/>
      <c r="E37" s="176"/>
      <c r="F37" s="176"/>
      <c r="G37" s="176"/>
      <c r="H37" s="176"/>
      <c r="I37" s="176"/>
    </row>
    <row r="38" spans="1:9" x14ac:dyDescent="0.3">
      <c r="A38" s="176"/>
      <c r="B38" s="176"/>
      <c r="C38" s="176"/>
      <c r="D38" s="176"/>
      <c r="E38" s="176"/>
      <c r="F38" s="176"/>
      <c r="G38" s="176"/>
      <c r="H38" s="176"/>
      <c r="I38" s="176"/>
    </row>
    <row r="39" spans="1:9" x14ac:dyDescent="0.3">
      <c r="A39" s="176"/>
      <c r="B39" s="176"/>
      <c r="C39" s="176"/>
      <c r="D39" s="176"/>
      <c r="E39" s="176"/>
      <c r="F39" s="176"/>
      <c r="G39" s="176"/>
      <c r="H39" s="176"/>
      <c r="I39" s="176"/>
    </row>
    <row r="40" spans="1:9" x14ac:dyDescent="0.3">
      <c r="A40" s="176"/>
      <c r="B40" s="176"/>
      <c r="C40" s="176"/>
      <c r="D40" s="176"/>
      <c r="E40" s="176"/>
      <c r="F40" s="176"/>
      <c r="G40" s="176"/>
      <c r="H40" s="176"/>
      <c r="I40" s="176"/>
    </row>
    <row r="41" spans="1:9" x14ac:dyDescent="0.3">
      <c r="A41" s="176"/>
      <c r="B41" s="176"/>
      <c r="C41" s="176"/>
      <c r="D41" s="176"/>
      <c r="E41" s="176"/>
      <c r="F41" s="176"/>
      <c r="G41" s="176"/>
      <c r="H41" s="176"/>
      <c r="I41" s="176"/>
    </row>
    <row r="42" spans="1:9" x14ac:dyDescent="0.3">
      <c r="A42" s="176"/>
      <c r="B42" s="176"/>
      <c r="C42" s="176"/>
      <c r="D42" s="176"/>
      <c r="E42" s="176"/>
      <c r="F42" s="176"/>
      <c r="G42" s="176"/>
      <c r="H42" s="176"/>
      <c r="I42" s="176"/>
    </row>
    <row r="43" spans="1:9" x14ac:dyDescent="0.3">
      <c r="A43" s="176"/>
      <c r="B43" s="176"/>
      <c r="C43" s="176"/>
      <c r="D43" s="176"/>
      <c r="E43" s="176"/>
      <c r="F43" s="176"/>
      <c r="G43" s="176"/>
      <c r="H43" s="176"/>
      <c r="I43" s="176"/>
    </row>
    <row r="44" spans="1:9" x14ac:dyDescent="0.3">
      <c r="A44" s="176"/>
      <c r="B44" s="176"/>
      <c r="C44" s="176"/>
      <c r="D44" s="176"/>
      <c r="E44" s="176"/>
      <c r="F44" s="176"/>
      <c r="G44" s="176"/>
      <c r="H44" s="176"/>
      <c r="I44" s="176"/>
    </row>
    <row r="45" spans="1:9" x14ac:dyDescent="0.3">
      <c r="A45" s="176"/>
      <c r="B45" s="176"/>
      <c r="C45" s="176"/>
      <c r="D45" s="176"/>
      <c r="E45" s="176"/>
      <c r="F45" s="176"/>
      <c r="G45" s="176"/>
      <c r="H45" s="176"/>
      <c r="I45" s="176"/>
    </row>
    <row r="46" spans="1:9" x14ac:dyDescent="0.3">
      <c r="A46" s="176"/>
      <c r="B46" s="176"/>
      <c r="C46" s="176"/>
      <c r="D46" s="176"/>
      <c r="E46" s="176"/>
      <c r="F46" s="176"/>
      <c r="G46" s="176"/>
      <c r="H46" s="176"/>
      <c r="I46" s="176"/>
    </row>
    <row r="47" spans="1:9" x14ac:dyDescent="0.3">
      <c r="A47" s="176"/>
      <c r="B47" s="176"/>
      <c r="C47" s="176"/>
      <c r="D47" s="176"/>
      <c r="E47" s="176"/>
      <c r="F47" s="176"/>
      <c r="G47" s="176"/>
      <c r="H47" s="176"/>
      <c r="I47" s="176"/>
    </row>
    <row r="48" spans="1:9" ht="39" customHeight="1" x14ac:dyDescent="0.3">
      <c r="A48" s="170" t="s">
        <v>194</v>
      </c>
      <c r="B48" s="170"/>
      <c r="C48" s="170"/>
      <c r="D48" s="170"/>
      <c r="E48" s="170"/>
      <c r="F48" s="170"/>
      <c r="G48" s="170"/>
      <c r="H48" s="176"/>
      <c r="I48" s="176"/>
    </row>
    <row r="49" spans="1:7" ht="49.5" customHeight="1" x14ac:dyDescent="0.3">
      <c r="A49" s="170" t="s">
        <v>115</v>
      </c>
      <c r="B49" s="170"/>
      <c r="C49" s="170"/>
      <c r="D49" s="170"/>
      <c r="E49" s="170"/>
      <c r="F49" s="170"/>
      <c r="G49" s="170"/>
    </row>
  </sheetData>
  <mergeCells count="6">
    <mergeCell ref="A48:G48"/>
    <mergeCell ref="A49:G49"/>
    <mergeCell ref="A1:I1"/>
    <mergeCell ref="A2:I2"/>
    <mergeCell ref="A22:I47"/>
    <mergeCell ref="H48:I48"/>
  </mergeCells>
  <phoneticPr fontId="6" type="noConversion"/>
  <hyperlinks>
    <hyperlink ref="A1" location="Contents!A1" display="Back to contents" xr:uid="{73554CA3-79B4-434A-8F99-8D88BEC9979C}"/>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61C9-6A3F-4E4E-B2BB-114C1CD453F9}">
  <dimension ref="A1:H36"/>
  <sheetViews>
    <sheetView showGridLines="0" zoomScaleNormal="100" workbookViewId="0">
      <selection sqref="A1:D1"/>
    </sheetView>
  </sheetViews>
  <sheetFormatPr defaultColWidth="8.5546875" defaultRowHeight="14.4" x14ac:dyDescent="0.3"/>
  <cols>
    <col min="1" max="1" width="10.5546875" customWidth="1"/>
    <col min="2" max="2" width="31.5546875" bestFit="1" customWidth="1"/>
    <col min="3" max="3" width="33.44140625" bestFit="1" customWidth="1"/>
    <col min="4" max="4" width="42.109375" bestFit="1" customWidth="1"/>
    <col min="5" max="5" width="13.33203125" customWidth="1"/>
    <col min="6" max="6" width="33.44140625" bestFit="1" customWidth="1"/>
    <col min="7" max="7" width="14.109375" bestFit="1" customWidth="1"/>
  </cols>
  <sheetData>
    <row r="1" spans="1:8" x14ac:dyDescent="0.3">
      <c r="A1" s="201" t="s">
        <v>24</v>
      </c>
      <c r="B1" s="201"/>
      <c r="C1" s="201"/>
      <c r="D1" s="201"/>
    </row>
    <row r="2" spans="1:8" ht="40.35" customHeight="1" x14ac:dyDescent="0.35">
      <c r="A2" s="182" t="s">
        <v>192</v>
      </c>
      <c r="B2" s="182"/>
      <c r="C2" s="182"/>
      <c r="D2" s="182"/>
    </row>
    <row r="3" spans="1:8" x14ac:dyDescent="0.3">
      <c r="A3" s="5" t="s">
        <v>25</v>
      </c>
      <c r="B3" s="5" t="s">
        <v>101</v>
      </c>
      <c r="C3" s="5" t="s">
        <v>102</v>
      </c>
      <c r="D3" s="5" t="s">
        <v>103</v>
      </c>
    </row>
    <row r="4" spans="1:8" x14ac:dyDescent="0.3">
      <c r="A4" s="14">
        <v>2016</v>
      </c>
      <c r="B4" s="73">
        <v>1325.5081</v>
      </c>
      <c r="C4" s="74">
        <v>136.86373663524822</v>
      </c>
      <c r="D4" s="74">
        <v>144.83251642795483</v>
      </c>
    </row>
    <row r="5" spans="1:8" x14ac:dyDescent="0.3">
      <c r="A5" s="14">
        <v>2017</v>
      </c>
      <c r="B5" s="73">
        <v>4019.0119999999997</v>
      </c>
      <c r="C5" s="74">
        <v>169.27572970479957</v>
      </c>
      <c r="D5" s="74">
        <v>187.13844285652047</v>
      </c>
    </row>
    <row r="6" spans="1:8" x14ac:dyDescent="0.3">
      <c r="A6" s="14">
        <v>2018</v>
      </c>
      <c r="B6" s="73">
        <v>4906.1809000000003</v>
      </c>
      <c r="C6" s="74">
        <v>152.99641016333939</v>
      </c>
      <c r="D6" s="74">
        <v>156.27709345826082</v>
      </c>
    </row>
    <row r="7" spans="1:8" x14ac:dyDescent="0.3">
      <c r="A7" s="14">
        <v>2019</v>
      </c>
      <c r="B7" s="73">
        <v>2363.0451000000003</v>
      </c>
      <c r="C7" s="74">
        <v>122.5326279847863</v>
      </c>
      <c r="D7" s="74">
        <v>117.03274896156526</v>
      </c>
    </row>
    <row r="8" spans="1:8" x14ac:dyDescent="0.3">
      <c r="A8" s="14">
        <v>2020</v>
      </c>
      <c r="B8" s="73">
        <v>3231.3026</v>
      </c>
      <c r="C8" s="74">
        <v>77.706677318688662</v>
      </c>
      <c r="D8" s="74">
        <v>82.248929162740936</v>
      </c>
    </row>
    <row r="9" spans="1:8" x14ac:dyDescent="0.3">
      <c r="A9" s="14">
        <v>2021</v>
      </c>
      <c r="B9" s="73">
        <v>3212.5222999999996</v>
      </c>
      <c r="C9" s="74">
        <v>77.651501744017935</v>
      </c>
      <c r="D9" s="74">
        <v>80.587561055926372</v>
      </c>
    </row>
    <row r="10" spans="1:8" x14ac:dyDescent="0.3">
      <c r="A10" s="14">
        <v>2022</v>
      </c>
      <c r="B10" s="73">
        <v>4362.7060000000001</v>
      </c>
      <c r="C10" s="74">
        <v>187.71383159388796</v>
      </c>
      <c r="D10" s="74">
        <v>159.10337720041974</v>
      </c>
    </row>
    <row r="11" spans="1:8" x14ac:dyDescent="0.3">
      <c r="A11" s="176"/>
      <c r="B11" s="176"/>
      <c r="C11" s="176"/>
      <c r="D11" s="176"/>
    </row>
    <row r="12" spans="1:8" x14ac:dyDescent="0.3">
      <c r="A12" s="176"/>
      <c r="B12" s="176"/>
      <c r="C12" s="176"/>
      <c r="D12" s="176"/>
    </row>
    <row r="13" spans="1:8" x14ac:dyDescent="0.3">
      <c r="A13" s="176"/>
      <c r="B13" s="176"/>
      <c r="C13" s="176"/>
      <c r="D13" s="176"/>
    </row>
    <row r="14" spans="1:8" x14ac:dyDescent="0.3">
      <c r="A14" s="176"/>
      <c r="B14" s="176"/>
      <c r="C14" s="176"/>
      <c r="D14" s="176"/>
      <c r="H14" s="69"/>
    </row>
    <row r="15" spans="1:8" x14ac:dyDescent="0.3">
      <c r="A15" s="176"/>
      <c r="B15" s="176"/>
      <c r="C15" s="176"/>
      <c r="D15" s="176"/>
    </row>
    <row r="16" spans="1:8" x14ac:dyDescent="0.3">
      <c r="A16" s="176"/>
      <c r="B16" s="176"/>
      <c r="C16" s="176"/>
      <c r="D16" s="176"/>
    </row>
    <row r="17" spans="1:4" x14ac:dyDescent="0.3">
      <c r="A17" s="176"/>
      <c r="B17" s="176"/>
      <c r="C17" s="176"/>
      <c r="D17" s="176"/>
    </row>
    <row r="18" spans="1:4" x14ac:dyDescent="0.3">
      <c r="A18" s="176"/>
      <c r="B18" s="176"/>
      <c r="C18" s="176"/>
      <c r="D18" s="176"/>
    </row>
    <row r="19" spans="1:4" x14ac:dyDescent="0.3">
      <c r="A19" s="176"/>
      <c r="B19" s="176"/>
      <c r="C19" s="176"/>
      <c r="D19" s="176"/>
    </row>
    <row r="20" spans="1:4" x14ac:dyDescent="0.3">
      <c r="A20" s="176"/>
      <c r="B20" s="176"/>
      <c r="C20" s="176"/>
      <c r="D20" s="176"/>
    </row>
    <row r="21" spans="1:4" x14ac:dyDescent="0.3">
      <c r="A21" s="176"/>
      <c r="B21" s="176"/>
      <c r="C21" s="176"/>
      <c r="D21" s="176"/>
    </row>
    <row r="22" spans="1:4" x14ac:dyDescent="0.3">
      <c r="A22" s="176"/>
      <c r="B22" s="176"/>
      <c r="C22" s="176"/>
      <c r="D22" s="176"/>
    </row>
    <row r="23" spans="1:4" x14ac:dyDescent="0.3">
      <c r="A23" s="176"/>
      <c r="B23" s="176"/>
      <c r="C23" s="176"/>
      <c r="D23" s="176"/>
    </row>
    <row r="24" spans="1:4" x14ac:dyDescent="0.3">
      <c r="A24" s="176"/>
      <c r="B24" s="176"/>
      <c r="C24" s="176"/>
      <c r="D24" s="176"/>
    </row>
    <row r="25" spans="1:4" x14ac:dyDescent="0.3">
      <c r="A25" s="176"/>
      <c r="B25" s="176"/>
      <c r="C25" s="176"/>
      <c r="D25" s="176"/>
    </row>
    <row r="26" spans="1:4" x14ac:dyDescent="0.3">
      <c r="A26" s="176"/>
      <c r="B26" s="176"/>
      <c r="C26" s="176"/>
      <c r="D26" s="176"/>
    </row>
    <row r="27" spans="1:4" x14ac:dyDescent="0.3">
      <c r="A27" s="176"/>
      <c r="B27" s="176"/>
      <c r="C27" s="176"/>
      <c r="D27" s="176"/>
    </row>
    <row r="28" spans="1:4" x14ac:dyDescent="0.3">
      <c r="A28" s="176"/>
      <c r="B28" s="176"/>
      <c r="C28" s="176"/>
      <c r="D28" s="176"/>
    </row>
    <row r="29" spans="1:4" x14ac:dyDescent="0.3">
      <c r="A29" s="176"/>
      <c r="B29" s="176"/>
      <c r="C29" s="176"/>
      <c r="D29" s="176"/>
    </row>
    <row r="30" spans="1:4" x14ac:dyDescent="0.3">
      <c r="A30" s="176"/>
      <c r="B30" s="176"/>
      <c r="C30" s="176"/>
      <c r="D30" s="176"/>
    </row>
    <row r="31" spans="1:4" x14ac:dyDescent="0.3">
      <c r="A31" s="176"/>
      <c r="B31" s="176"/>
      <c r="C31" s="176"/>
      <c r="D31" s="176"/>
    </row>
    <row r="32" spans="1:4" x14ac:dyDescent="0.3">
      <c r="A32" s="176"/>
      <c r="B32" s="176"/>
      <c r="C32" s="176"/>
      <c r="D32" s="176"/>
    </row>
    <row r="33" spans="1:7" x14ac:dyDescent="0.3">
      <c r="A33" s="176"/>
      <c r="B33" s="176"/>
      <c r="C33" s="176"/>
      <c r="D33" s="176"/>
    </row>
    <row r="34" spans="1:7" x14ac:dyDescent="0.3">
      <c r="A34" s="176"/>
      <c r="B34" s="176"/>
      <c r="C34" s="176"/>
      <c r="D34" s="176"/>
    </row>
    <row r="35" spans="1:7" ht="54" customHeight="1" x14ac:dyDescent="0.3">
      <c r="A35" s="198" t="s">
        <v>193</v>
      </c>
      <c r="B35" s="198"/>
      <c r="C35" s="198"/>
      <c r="D35" s="198"/>
      <c r="E35" s="90"/>
      <c r="F35" s="90"/>
      <c r="G35" s="90"/>
    </row>
    <row r="36" spans="1:7" ht="68.25" customHeight="1" x14ac:dyDescent="0.3">
      <c r="A36" s="199" t="s">
        <v>224</v>
      </c>
      <c r="B36" s="200"/>
      <c r="C36" s="200"/>
      <c r="D36" s="200"/>
      <c r="E36" s="91"/>
      <c r="F36" s="91"/>
      <c r="G36" s="91"/>
    </row>
  </sheetData>
  <mergeCells count="5">
    <mergeCell ref="A35:D35"/>
    <mergeCell ref="A36:D36"/>
    <mergeCell ref="A11:D34"/>
    <mergeCell ref="A1:D1"/>
    <mergeCell ref="A2:D2"/>
  </mergeCells>
  <hyperlinks>
    <hyperlink ref="A1" location="Contents!A1" display="Back to contents" xr:uid="{68D70032-6CA5-49F2-897B-8032710B193F}"/>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sheetPr codeName="Sheet25"/>
  <dimension ref="A1:K48"/>
  <sheetViews>
    <sheetView showGridLines="0" topLeftCell="A42" zoomScaleNormal="100" workbookViewId="0">
      <selection sqref="A1:G1"/>
    </sheetView>
  </sheetViews>
  <sheetFormatPr defaultColWidth="8.5546875" defaultRowHeight="14.4" x14ac:dyDescent="0.3"/>
  <cols>
    <col min="1" max="1" width="9.5546875" bestFit="1" customWidth="1"/>
    <col min="2" max="2" width="9.88671875" bestFit="1" customWidth="1"/>
    <col min="3" max="3" width="13.5546875" bestFit="1" customWidth="1"/>
    <col min="4" max="4" width="23.5546875" bestFit="1" customWidth="1"/>
    <col min="5" max="5" width="25.44140625" bestFit="1" customWidth="1"/>
    <col min="6" max="6" width="24.44140625" customWidth="1"/>
    <col min="7" max="7" width="26.44140625" customWidth="1"/>
    <col min="10" max="10" width="10.5546875" bestFit="1" customWidth="1"/>
  </cols>
  <sheetData>
    <row r="1" spans="1:9" x14ac:dyDescent="0.3">
      <c r="A1" s="174" t="s">
        <v>24</v>
      </c>
      <c r="B1" s="174"/>
      <c r="C1" s="174"/>
      <c r="D1" s="174"/>
      <c r="E1" s="174"/>
      <c r="F1" s="174"/>
      <c r="G1" s="174"/>
    </row>
    <row r="2" spans="1:9" ht="18" x14ac:dyDescent="0.35">
      <c r="A2" s="178" t="s">
        <v>256</v>
      </c>
      <c r="B2" s="178"/>
      <c r="C2" s="178"/>
      <c r="D2" s="178"/>
      <c r="E2" s="178"/>
      <c r="F2" s="178"/>
      <c r="G2" s="178"/>
    </row>
    <row r="3" spans="1:9" x14ac:dyDescent="0.3">
      <c r="A3" s="5" t="s">
        <v>25</v>
      </c>
      <c r="B3" s="5" t="s">
        <v>47</v>
      </c>
      <c r="C3" s="5" t="s">
        <v>87</v>
      </c>
      <c r="D3" s="5" t="s">
        <v>88</v>
      </c>
      <c r="E3" s="5" t="s">
        <v>89</v>
      </c>
      <c r="F3" s="5" t="s">
        <v>90</v>
      </c>
      <c r="G3" s="5" t="s">
        <v>76</v>
      </c>
      <c r="H3" s="3"/>
      <c r="I3" s="3"/>
    </row>
    <row r="4" spans="1:9" x14ac:dyDescent="0.3">
      <c r="A4" s="14">
        <v>2019</v>
      </c>
      <c r="B4" s="31" t="s">
        <v>52</v>
      </c>
      <c r="C4" s="18">
        <v>64844</v>
      </c>
      <c r="D4" s="18">
        <v>456</v>
      </c>
      <c r="E4" s="40">
        <v>7</v>
      </c>
      <c r="F4" s="37">
        <v>284031</v>
      </c>
      <c r="G4" s="37">
        <v>2166</v>
      </c>
      <c r="H4" s="3"/>
      <c r="I4" s="3"/>
    </row>
    <row r="5" spans="1:9" x14ac:dyDescent="0.3">
      <c r="A5" s="14">
        <v>2019</v>
      </c>
      <c r="B5" s="31" t="s">
        <v>53</v>
      </c>
      <c r="C5" s="18">
        <v>62899</v>
      </c>
      <c r="D5" s="18">
        <v>479</v>
      </c>
      <c r="E5" s="40">
        <v>7.6</v>
      </c>
      <c r="F5" s="37"/>
      <c r="G5" s="37"/>
      <c r="H5" s="3"/>
      <c r="I5" s="3"/>
    </row>
    <row r="6" spans="1:9" x14ac:dyDescent="0.3">
      <c r="A6" s="14">
        <v>2019</v>
      </c>
      <c r="B6" s="31" t="s">
        <v>54</v>
      </c>
      <c r="C6" s="18">
        <v>69049</v>
      </c>
      <c r="D6" s="18">
        <v>529</v>
      </c>
      <c r="E6" s="40">
        <v>7.7</v>
      </c>
      <c r="F6" s="37"/>
      <c r="G6" s="37"/>
      <c r="H6" s="3"/>
      <c r="I6" s="3"/>
    </row>
    <row r="7" spans="1:9" x14ac:dyDescent="0.3">
      <c r="A7" s="14">
        <v>2019</v>
      </c>
      <c r="B7" s="31" t="s">
        <v>55</v>
      </c>
      <c r="C7" s="18">
        <v>87239</v>
      </c>
      <c r="D7" s="18">
        <v>702</v>
      </c>
      <c r="E7" s="40">
        <v>8</v>
      </c>
      <c r="F7" s="37"/>
      <c r="G7" s="37"/>
      <c r="H7" s="3"/>
      <c r="I7" s="3"/>
    </row>
    <row r="8" spans="1:9" ht="14.85" customHeight="1" x14ac:dyDescent="0.3">
      <c r="A8" s="14">
        <v>2020</v>
      </c>
      <c r="B8" s="31" t="s">
        <v>52</v>
      </c>
      <c r="C8" s="18">
        <v>83020</v>
      </c>
      <c r="D8" s="18">
        <v>619</v>
      </c>
      <c r="E8" s="40">
        <v>7.5</v>
      </c>
      <c r="F8" s="37">
        <v>370320</v>
      </c>
      <c r="G8" s="37">
        <v>2965</v>
      </c>
      <c r="H8" s="3"/>
      <c r="I8" s="3"/>
    </row>
    <row r="9" spans="1:9" x14ac:dyDescent="0.3">
      <c r="A9" s="14">
        <v>2020</v>
      </c>
      <c r="B9" s="31" t="s">
        <v>53</v>
      </c>
      <c r="C9" s="18">
        <v>84744</v>
      </c>
      <c r="D9" s="18">
        <v>678</v>
      </c>
      <c r="E9" s="40">
        <v>8</v>
      </c>
      <c r="F9" s="37"/>
      <c r="G9" s="37"/>
    </row>
    <row r="10" spans="1:9" x14ac:dyDescent="0.3">
      <c r="A10" s="14">
        <v>2020</v>
      </c>
      <c r="B10" s="31" t="s">
        <v>54</v>
      </c>
      <c r="C10" s="18">
        <v>93684</v>
      </c>
      <c r="D10" s="18">
        <v>748</v>
      </c>
      <c r="E10" s="40">
        <v>8</v>
      </c>
      <c r="F10" s="37"/>
      <c r="G10" s="37"/>
    </row>
    <row r="11" spans="1:9" x14ac:dyDescent="0.3">
      <c r="A11" s="14">
        <v>2020</v>
      </c>
      <c r="B11" s="31" t="s">
        <v>55</v>
      </c>
      <c r="C11" s="18">
        <v>108872</v>
      </c>
      <c r="D11" s="18">
        <v>920</v>
      </c>
      <c r="E11" s="40">
        <v>8.4</v>
      </c>
      <c r="F11" s="37"/>
      <c r="G11" s="37"/>
    </row>
    <row r="12" spans="1:9" x14ac:dyDescent="0.3">
      <c r="A12" s="14">
        <v>2021</v>
      </c>
      <c r="B12" s="31" t="s">
        <v>52</v>
      </c>
      <c r="C12" s="18">
        <v>98957</v>
      </c>
      <c r="D12" s="18">
        <v>782</v>
      </c>
      <c r="E12" s="40">
        <v>7.9</v>
      </c>
      <c r="F12" s="37">
        <v>377444</v>
      </c>
      <c r="G12" s="37">
        <v>3192</v>
      </c>
    </row>
    <row r="13" spans="1:9" x14ac:dyDescent="0.3">
      <c r="A13" s="14">
        <v>2021</v>
      </c>
      <c r="B13" s="31" t="s">
        <v>53</v>
      </c>
      <c r="C13" s="18">
        <v>95212</v>
      </c>
      <c r="D13" s="18">
        <v>794</v>
      </c>
      <c r="E13" s="40">
        <v>8.3000000000000007</v>
      </c>
      <c r="F13" s="37"/>
      <c r="G13" s="37"/>
    </row>
    <row r="14" spans="1:9" x14ac:dyDescent="0.3">
      <c r="A14" s="14">
        <v>2021</v>
      </c>
      <c r="B14" s="31" t="s">
        <v>54</v>
      </c>
      <c r="C14" s="18">
        <v>89202</v>
      </c>
      <c r="D14" s="18">
        <v>752</v>
      </c>
      <c r="E14" s="40">
        <v>8.4</v>
      </c>
      <c r="F14" s="37"/>
      <c r="G14" s="37"/>
    </row>
    <row r="15" spans="1:9" x14ac:dyDescent="0.3">
      <c r="A15" s="14">
        <v>2021</v>
      </c>
      <c r="B15" s="31" t="s">
        <v>55</v>
      </c>
      <c r="C15" s="18">
        <v>94073</v>
      </c>
      <c r="D15" s="18">
        <v>864</v>
      </c>
      <c r="E15" s="40">
        <v>9.1999999999999993</v>
      </c>
      <c r="F15" s="37"/>
      <c r="G15" s="37"/>
    </row>
    <row r="16" spans="1:9" x14ac:dyDescent="0.3">
      <c r="A16" s="14">
        <v>2022</v>
      </c>
      <c r="B16" s="31" t="s">
        <v>52</v>
      </c>
      <c r="C16" s="18">
        <v>68550</v>
      </c>
      <c r="D16" s="18">
        <v>565</v>
      </c>
      <c r="E16" s="40">
        <v>8.1999999999999993</v>
      </c>
      <c r="F16" s="37">
        <v>315851</v>
      </c>
      <c r="G16" s="37">
        <v>2796</v>
      </c>
    </row>
    <row r="17" spans="1:9" x14ac:dyDescent="0.3">
      <c r="A17" s="14">
        <v>2022</v>
      </c>
      <c r="B17" s="31" t="s">
        <v>53</v>
      </c>
      <c r="C17" s="18">
        <v>71501</v>
      </c>
      <c r="D17" s="18">
        <v>624</v>
      </c>
      <c r="E17" s="40">
        <v>8.6999999999999993</v>
      </c>
      <c r="F17" s="37"/>
      <c r="G17" s="37"/>
    </row>
    <row r="18" spans="1:9" ht="14.85" customHeight="1" x14ac:dyDescent="0.3">
      <c r="A18" s="14">
        <v>2022</v>
      </c>
      <c r="B18" s="31" t="s">
        <v>54</v>
      </c>
      <c r="C18" s="18">
        <v>84300</v>
      </c>
      <c r="D18" s="18">
        <v>733</v>
      </c>
      <c r="E18" s="40">
        <v>8.6999999999999993</v>
      </c>
      <c r="F18" s="37"/>
      <c r="G18" s="37"/>
      <c r="I18" s="26"/>
    </row>
    <row r="19" spans="1:9" x14ac:dyDescent="0.3">
      <c r="A19" s="14">
        <v>2022</v>
      </c>
      <c r="B19" s="31" t="s">
        <v>55</v>
      </c>
      <c r="C19" s="18">
        <v>91500</v>
      </c>
      <c r="D19" s="18">
        <v>874</v>
      </c>
      <c r="E19" s="40">
        <v>9.6</v>
      </c>
      <c r="F19" s="37"/>
      <c r="G19" s="37"/>
      <c r="I19" s="26"/>
    </row>
    <row r="20" spans="1:9" x14ac:dyDescent="0.3">
      <c r="A20" s="14">
        <v>2023</v>
      </c>
      <c r="B20" s="31" t="s">
        <v>52</v>
      </c>
      <c r="C20" s="18">
        <v>77000</v>
      </c>
      <c r="D20" s="18">
        <v>672</v>
      </c>
      <c r="E20" s="40">
        <v>8.6999999999999993</v>
      </c>
      <c r="F20" s="37">
        <v>159800</v>
      </c>
      <c r="G20" s="37">
        <v>1439</v>
      </c>
    </row>
    <row r="21" spans="1:9" x14ac:dyDescent="0.3">
      <c r="A21" s="14">
        <v>2023</v>
      </c>
      <c r="B21" s="31" t="s">
        <v>53</v>
      </c>
      <c r="C21" s="18">
        <v>82800</v>
      </c>
      <c r="D21" s="18">
        <v>767</v>
      </c>
      <c r="E21" s="40">
        <v>9.3000000000000007</v>
      </c>
      <c r="F21" s="37"/>
      <c r="G21" s="37"/>
    </row>
    <row r="22" spans="1:9" x14ac:dyDescent="0.3">
      <c r="A22" s="176"/>
      <c r="B22" s="176"/>
      <c r="C22" s="176"/>
      <c r="D22" s="176"/>
      <c r="E22" s="176"/>
      <c r="F22" s="176"/>
      <c r="G22" s="176"/>
    </row>
    <row r="23" spans="1:9" x14ac:dyDescent="0.3">
      <c r="A23" s="176"/>
      <c r="B23" s="176"/>
      <c r="C23" s="176"/>
      <c r="D23" s="176"/>
      <c r="E23" s="176"/>
      <c r="F23" s="176"/>
      <c r="G23" s="176"/>
    </row>
    <row r="24" spans="1:9" x14ac:dyDescent="0.3">
      <c r="A24" s="176"/>
      <c r="B24" s="176"/>
      <c r="C24" s="176"/>
      <c r="D24" s="176"/>
      <c r="E24" s="176"/>
      <c r="F24" s="176"/>
      <c r="G24" s="176"/>
    </row>
    <row r="25" spans="1:9" x14ac:dyDescent="0.3">
      <c r="A25" s="176"/>
      <c r="B25" s="176"/>
      <c r="C25" s="176"/>
      <c r="D25" s="176"/>
      <c r="E25" s="176"/>
      <c r="F25" s="176"/>
      <c r="G25" s="176"/>
    </row>
    <row r="26" spans="1:9" x14ac:dyDescent="0.3">
      <c r="A26" s="176"/>
      <c r="B26" s="176"/>
      <c r="C26" s="176"/>
      <c r="D26" s="176"/>
      <c r="E26" s="176"/>
      <c r="F26" s="176"/>
      <c r="G26" s="176"/>
    </row>
    <row r="27" spans="1:9" x14ac:dyDescent="0.3">
      <c r="A27" s="176"/>
      <c r="B27" s="176"/>
      <c r="C27" s="176"/>
      <c r="D27" s="176"/>
      <c r="E27" s="176"/>
      <c r="F27" s="176"/>
      <c r="G27" s="176"/>
    </row>
    <row r="28" spans="1:9" x14ac:dyDescent="0.3">
      <c r="A28" s="176"/>
      <c r="B28" s="176"/>
      <c r="C28" s="176"/>
      <c r="D28" s="176"/>
      <c r="E28" s="176"/>
      <c r="F28" s="176"/>
      <c r="G28" s="176"/>
    </row>
    <row r="29" spans="1:9" x14ac:dyDescent="0.3">
      <c r="A29" s="176"/>
      <c r="B29" s="176"/>
      <c r="C29" s="176"/>
      <c r="D29" s="176"/>
      <c r="E29" s="176"/>
      <c r="F29" s="176"/>
      <c r="G29" s="176"/>
    </row>
    <row r="30" spans="1:9" x14ac:dyDescent="0.3">
      <c r="A30" s="176"/>
      <c r="B30" s="176"/>
      <c r="C30" s="176"/>
      <c r="D30" s="176"/>
      <c r="E30" s="176"/>
      <c r="F30" s="176"/>
      <c r="G30" s="176"/>
    </row>
    <row r="31" spans="1:9" x14ac:dyDescent="0.3">
      <c r="A31" s="176"/>
      <c r="B31" s="176"/>
      <c r="C31" s="176"/>
      <c r="D31" s="176"/>
      <c r="E31" s="176"/>
      <c r="F31" s="176"/>
      <c r="G31" s="176"/>
    </row>
    <row r="32" spans="1:9" x14ac:dyDescent="0.3">
      <c r="A32" s="176"/>
      <c r="B32" s="176"/>
      <c r="C32" s="176"/>
      <c r="D32" s="176"/>
      <c r="E32" s="176"/>
      <c r="F32" s="176"/>
      <c r="G32" s="176"/>
    </row>
    <row r="33" spans="1:11" x14ac:dyDescent="0.3">
      <c r="A33" s="176"/>
      <c r="B33" s="176"/>
      <c r="C33" s="176"/>
      <c r="D33" s="176"/>
      <c r="E33" s="176"/>
      <c r="F33" s="176"/>
      <c r="G33" s="176"/>
    </row>
    <row r="34" spans="1:11" x14ac:dyDescent="0.3">
      <c r="A34" s="176"/>
      <c r="B34" s="176"/>
      <c r="C34" s="176"/>
      <c r="D34" s="176"/>
      <c r="E34" s="176"/>
      <c r="F34" s="176"/>
      <c r="G34" s="176"/>
    </row>
    <row r="35" spans="1:11" x14ac:dyDescent="0.3">
      <c r="A35" s="176"/>
      <c r="B35" s="176"/>
      <c r="C35" s="176"/>
      <c r="D35" s="176"/>
      <c r="E35" s="176"/>
      <c r="F35" s="176"/>
      <c r="G35" s="176"/>
    </row>
    <row r="36" spans="1:11" x14ac:dyDescent="0.3">
      <c r="A36" s="176"/>
      <c r="B36" s="176"/>
      <c r="C36" s="176"/>
      <c r="D36" s="176"/>
      <c r="E36" s="176"/>
      <c r="F36" s="176"/>
      <c r="G36" s="176"/>
    </row>
    <row r="37" spans="1:11" x14ac:dyDescent="0.3">
      <c r="A37" s="176"/>
      <c r="B37" s="176"/>
      <c r="C37" s="176"/>
      <c r="D37" s="176"/>
      <c r="E37" s="176"/>
      <c r="F37" s="176"/>
      <c r="G37" s="176"/>
    </row>
    <row r="38" spans="1:11" x14ac:dyDescent="0.3">
      <c r="A38" s="176"/>
      <c r="B38" s="176"/>
      <c r="C38" s="176"/>
      <c r="D38" s="176"/>
      <c r="E38" s="176"/>
      <c r="F38" s="176"/>
      <c r="G38" s="176"/>
    </row>
    <row r="39" spans="1:11" x14ac:dyDescent="0.3">
      <c r="A39" s="176"/>
      <c r="B39" s="176"/>
      <c r="C39" s="176"/>
      <c r="D39" s="176"/>
      <c r="E39" s="176"/>
      <c r="F39" s="176"/>
      <c r="G39" s="176"/>
    </row>
    <row r="40" spans="1:11" x14ac:dyDescent="0.3">
      <c r="A40" s="176"/>
      <c r="B40" s="176"/>
      <c r="C40" s="176"/>
      <c r="D40" s="176"/>
      <c r="E40" s="176"/>
      <c r="F40" s="176"/>
      <c r="G40" s="176"/>
    </row>
    <row r="41" spans="1:11" x14ac:dyDescent="0.3">
      <c r="A41" s="176"/>
      <c r="B41" s="176"/>
      <c r="C41" s="176"/>
      <c r="D41" s="176"/>
      <c r="E41" s="176"/>
      <c r="F41" s="176"/>
      <c r="G41" s="176"/>
    </row>
    <row r="42" spans="1:11" x14ac:dyDescent="0.3">
      <c r="A42" s="176"/>
      <c r="B42" s="176"/>
      <c r="C42" s="176"/>
      <c r="D42" s="176"/>
      <c r="E42" s="176"/>
      <c r="F42" s="176"/>
      <c r="G42" s="176"/>
    </row>
    <row r="43" spans="1:11" x14ac:dyDescent="0.3">
      <c r="A43" s="176"/>
      <c r="B43" s="176"/>
      <c r="C43" s="176"/>
      <c r="D43" s="176"/>
      <c r="E43" s="176"/>
      <c r="F43" s="176"/>
      <c r="G43" s="176"/>
    </row>
    <row r="44" spans="1:11" x14ac:dyDescent="0.3">
      <c r="A44" s="176"/>
      <c r="B44" s="176"/>
      <c r="C44" s="176"/>
      <c r="D44" s="176"/>
      <c r="E44" s="176"/>
      <c r="F44" s="176"/>
      <c r="G44" s="176"/>
    </row>
    <row r="45" spans="1:11" x14ac:dyDescent="0.3">
      <c r="A45" s="176"/>
      <c r="B45" s="176"/>
      <c r="C45" s="176"/>
      <c r="D45" s="176"/>
      <c r="E45" s="176"/>
      <c r="F45" s="176"/>
      <c r="G45" s="176"/>
    </row>
    <row r="46" spans="1:11" x14ac:dyDescent="0.3">
      <c r="A46" s="176"/>
      <c r="B46" s="176"/>
      <c r="C46" s="176"/>
      <c r="D46" s="176"/>
      <c r="E46" s="176"/>
      <c r="F46" s="176"/>
      <c r="G46" s="176"/>
    </row>
    <row r="47" spans="1:11" ht="50.25" customHeight="1" x14ac:dyDescent="0.3">
      <c r="A47" s="170" t="s">
        <v>257</v>
      </c>
      <c r="B47" s="170"/>
      <c r="C47" s="170"/>
      <c r="D47" s="170"/>
      <c r="E47" s="170"/>
      <c r="F47" s="170"/>
      <c r="G47" s="11"/>
      <c r="H47" s="11"/>
      <c r="I47" s="11"/>
      <c r="J47" s="11"/>
      <c r="K47" s="11"/>
    </row>
    <row r="48" spans="1:11" ht="81" customHeight="1" x14ac:dyDescent="0.3">
      <c r="A48" s="170" t="s">
        <v>241</v>
      </c>
      <c r="B48" s="170"/>
      <c r="C48" s="170"/>
      <c r="D48" s="170"/>
      <c r="E48" s="170"/>
      <c r="F48" s="170"/>
      <c r="G48" s="11"/>
      <c r="H48" s="11"/>
    </row>
  </sheetData>
  <mergeCells count="5">
    <mergeCell ref="A47:F47"/>
    <mergeCell ref="A48:F48"/>
    <mergeCell ref="A22:G46"/>
    <mergeCell ref="A1:G1"/>
    <mergeCell ref="A2:G2"/>
  </mergeCells>
  <hyperlinks>
    <hyperlink ref="A1" location="Contents!A1" display="Back to contents" xr:uid="{264C6A58-ECAB-4DF8-94F4-3339EE1E210D}"/>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C34"/>
  <sheetViews>
    <sheetView showGridLines="0" tabSelected="1" zoomScaleNormal="100" workbookViewId="0">
      <selection sqref="A1:C1"/>
    </sheetView>
  </sheetViews>
  <sheetFormatPr defaultColWidth="8.5546875" defaultRowHeight="14.4" x14ac:dyDescent="0.3"/>
  <cols>
    <col min="1" max="1" width="18.44140625" customWidth="1"/>
    <col min="2" max="2" width="107.6640625" customWidth="1"/>
    <col min="3" max="3" width="28.109375" customWidth="1"/>
    <col min="4" max="4" width="43.33203125" bestFit="1" customWidth="1"/>
  </cols>
  <sheetData>
    <row r="1" spans="1:3" ht="25.8" x14ac:dyDescent="0.5">
      <c r="A1" s="164" t="s">
        <v>255</v>
      </c>
      <c r="B1" s="164"/>
      <c r="C1" s="164"/>
    </row>
    <row r="2" spans="1:3" ht="50.25" customHeight="1" x14ac:dyDescent="0.3">
      <c r="A2" s="167" t="s">
        <v>245</v>
      </c>
      <c r="B2" s="167"/>
      <c r="C2" s="167"/>
    </row>
    <row r="3" spans="1:3" ht="14.85" customHeight="1" x14ac:dyDescent="0.3">
      <c r="A3" s="166" t="s">
        <v>0</v>
      </c>
      <c r="B3" s="166"/>
      <c r="C3" s="166"/>
    </row>
    <row r="4" spans="1:3" ht="14.85" customHeight="1" x14ac:dyDescent="0.3">
      <c r="A4" s="165" t="s">
        <v>1</v>
      </c>
      <c r="B4" s="165"/>
      <c r="C4" s="165"/>
    </row>
    <row r="5" spans="1:3" x14ac:dyDescent="0.3">
      <c r="A5" s="5" t="s">
        <v>2</v>
      </c>
      <c r="B5" s="5" t="s">
        <v>3</v>
      </c>
      <c r="C5" s="5" t="s">
        <v>4</v>
      </c>
    </row>
    <row r="6" spans="1:3" x14ac:dyDescent="0.3">
      <c r="A6" s="14"/>
      <c r="B6" s="14" t="s">
        <v>5</v>
      </c>
    </row>
    <row r="7" spans="1:3" x14ac:dyDescent="0.3">
      <c r="A7" s="54" t="s">
        <v>6</v>
      </c>
      <c r="B7" t="s">
        <v>162</v>
      </c>
      <c r="C7" t="s">
        <v>163</v>
      </c>
    </row>
    <row r="8" spans="1:3" x14ac:dyDescent="0.3">
      <c r="A8" s="55" t="s">
        <v>7</v>
      </c>
      <c r="B8" t="s">
        <v>214</v>
      </c>
      <c r="C8" t="s">
        <v>165</v>
      </c>
    </row>
    <row r="9" spans="1:3" x14ac:dyDescent="0.3">
      <c r="A9" s="55" t="s">
        <v>8</v>
      </c>
      <c r="B9" t="s">
        <v>226</v>
      </c>
      <c r="C9" t="s">
        <v>163</v>
      </c>
    </row>
    <row r="10" spans="1:3" x14ac:dyDescent="0.3">
      <c r="A10" s="55" t="s">
        <v>9</v>
      </c>
      <c r="B10" t="s">
        <v>166</v>
      </c>
      <c r="C10" t="s">
        <v>163</v>
      </c>
    </row>
    <row r="11" spans="1:3" x14ac:dyDescent="0.3">
      <c r="A11" s="16" t="s">
        <v>10</v>
      </c>
      <c r="B11" t="s">
        <v>234</v>
      </c>
      <c r="C11" t="s">
        <v>163</v>
      </c>
    </row>
    <row r="12" spans="1:3" x14ac:dyDescent="0.3">
      <c r="A12" s="16" t="s">
        <v>11</v>
      </c>
      <c r="B12" t="s">
        <v>235</v>
      </c>
      <c r="C12" t="s">
        <v>163</v>
      </c>
    </row>
    <row r="13" spans="1:3" x14ac:dyDescent="0.3">
      <c r="A13" s="16" t="s">
        <v>167</v>
      </c>
      <c r="B13" t="s">
        <v>168</v>
      </c>
      <c r="C13" t="s">
        <v>163</v>
      </c>
    </row>
    <row r="14" spans="1:3" x14ac:dyDescent="0.3">
      <c r="A14" s="16" t="s">
        <v>176</v>
      </c>
      <c r="B14" t="s">
        <v>174</v>
      </c>
      <c r="C14" t="s">
        <v>175</v>
      </c>
    </row>
    <row r="15" spans="1:3" x14ac:dyDescent="0.3">
      <c r="A15" s="56"/>
      <c r="B15" s="14" t="s">
        <v>104</v>
      </c>
    </row>
    <row r="16" spans="1:3" x14ac:dyDescent="0.3">
      <c r="A16" s="57" t="s">
        <v>12</v>
      </c>
      <c r="B16" t="s">
        <v>169</v>
      </c>
      <c r="C16" t="s">
        <v>170</v>
      </c>
    </row>
    <row r="17" spans="1:3" x14ac:dyDescent="0.3">
      <c r="A17" s="58" t="s">
        <v>13</v>
      </c>
      <c r="B17" t="s">
        <v>178</v>
      </c>
      <c r="C17" t="s">
        <v>179</v>
      </c>
    </row>
    <row r="18" spans="1:3" x14ac:dyDescent="0.3">
      <c r="A18" s="16" t="s">
        <v>14</v>
      </c>
      <c r="B18" t="s">
        <v>182</v>
      </c>
      <c r="C18" t="s">
        <v>163</v>
      </c>
    </row>
    <row r="19" spans="1:3" x14ac:dyDescent="0.3">
      <c r="A19" s="16" t="s">
        <v>15</v>
      </c>
      <c r="B19" t="s">
        <v>185</v>
      </c>
      <c r="C19" t="s">
        <v>165</v>
      </c>
    </row>
    <row r="20" spans="1:3" x14ac:dyDescent="0.3">
      <c r="A20" s="16" t="s">
        <v>16</v>
      </c>
      <c r="B20" t="s">
        <v>186</v>
      </c>
      <c r="C20" t="s">
        <v>217</v>
      </c>
    </row>
    <row r="21" spans="1:3" x14ac:dyDescent="0.3">
      <c r="A21" s="16" t="s">
        <v>189</v>
      </c>
      <c r="B21" t="s">
        <v>195</v>
      </c>
      <c r="C21" t="s">
        <v>163</v>
      </c>
    </row>
    <row r="22" spans="1:3" x14ac:dyDescent="0.3">
      <c r="A22" s="16" t="s">
        <v>190</v>
      </c>
      <c r="B22" t="s">
        <v>187</v>
      </c>
      <c r="C22" t="s">
        <v>188</v>
      </c>
    </row>
    <row r="23" spans="1:3" x14ac:dyDescent="0.3">
      <c r="A23" s="56"/>
      <c r="B23" s="14" t="s">
        <v>207</v>
      </c>
    </row>
    <row r="24" spans="1:3" x14ac:dyDescent="0.3">
      <c r="A24" s="16" t="s">
        <v>18</v>
      </c>
      <c r="B24" t="s">
        <v>17</v>
      </c>
      <c r="C24" t="s">
        <v>163</v>
      </c>
    </row>
    <row r="25" spans="1:3" x14ac:dyDescent="0.3">
      <c r="A25" s="16" t="s">
        <v>105</v>
      </c>
      <c r="B25" t="s">
        <v>196</v>
      </c>
      <c r="C25" t="s">
        <v>163</v>
      </c>
    </row>
    <row r="26" spans="1:3" x14ac:dyDescent="0.3">
      <c r="A26" s="16" t="s">
        <v>106</v>
      </c>
      <c r="B26" t="s">
        <v>259</v>
      </c>
      <c r="C26" t="s">
        <v>163</v>
      </c>
    </row>
    <row r="27" spans="1:3" x14ac:dyDescent="0.3">
      <c r="A27" s="16" t="s">
        <v>197</v>
      </c>
      <c r="B27" t="s">
        <v>236</v>
      </c>
      <c r="C27" t="s">
        <v>201</v>
      </c>
    </row>
    <row r="28" spans="1:3" x14ac:dyDescent="0.3">
      <c r="A28" s="16" t="s">
        <v>198</v>
      </c>
      <c r="B28" t="s">
        <v>202</v>
      </c>
      <c r="C28" t="s">
        <v>238</v>
      </c>
    </row>
    <row r="29" spans="1:3" x14ac:dyDescent="0.3">
      <c r="A29" s="16" t="s">
        <v>199</v>
      </c>
      <c r="B29" t="s">
        <v>203</v>
      </c>
      <c r="C29" t="s">
        <v>163</v>
      </c>
    </row>
    <row r="30" spans="1:3" x14ac:dyDescent="0.3">
      <c r="A30" s="16" t="s">
        <v>200</v>
      </c>
      <c r="B30" t="s">
        <v>107</v>
      </c>
      <c r="C30" t="s">
        <v>239</v>
      </c>
    </row>
    <row r="31" spans="1:3" x14ac:dyDescent="0.3">
      <c r="A31" s="16" t="s">
        <v>206</v>
      </c>
      <c r="B31" t="s">
        <v>204</v>
      </c>
      <c r="C31" t="s">
        <v>205</v>
      </c>
    </row>
    <row r="32" spans="1:3" x14ac:dyDescent="0.3">
      <c r="A32" s="154"/>
    </row>
    <row r="33" spans="1:1" x14ac:dyDescent="0.3">
      <c r="A33" s="154"/>
    </row>
    <row r="34" spans="1:1" x14ac:dyDescent="0.3">
      <c r="A34" s="154"/>
    </row>
  </sheetData>
  <mergeCells count="4">
    <mergeCell ref="A1:C1"/>
    <mergeCell ref="A4:C4"/>
    <mergeCell ref="A3:C3"/>
    <mergeCell ref="A2:C2"/>
  </mergeCells>
  <phoneticPr fontId="6" type="noConversion"/>
  <hyperlinks>
    <hyperlink ref="A3" r:id="rId1" xr:uid="{A4894C6F-E7CF-45AE-A134-3A6505508904}"/>
    <hyperlink ref="A7" location="'Figure 1.1'!A1" display="'Figure 1.1'!A1" xr:uid="{E98E946C-4408-41A0-910C-790AC1E8F61A}"/>
    <hyperlink ref="A10" location="'Figure 1.4'!A1" display="Figure 1.4" xr:uid="{650A3D2F-2753-45B8-B7FC-2E8C38A00122}"/>
    <hyperlink ref="A16" location="'Figure 2.1'!A1" display="Figure 2.1" xr:uid="{90BB8A42-C13F-4425-9E5C-718A14F27C1D}"/>
    <hyperlink ref="A17" location="'Figure 2.2'!A1" display="Figure 2.2" xr:uid="{530F7F05-9A1C-47D0-B90F-542CCD9290A6}"/>
    <hyperlink ref="A11" location="'Figure 1.5'!A1" display="Figure 1.5" xr:uid="{7EE95C96-3270-473E-8AA1-795B556FB6C8}"/>
    <hyperlink ref="A9" location="'Figure 1.3'!A1" display="Figure 1.3" xr:uid="{FE591F0C-977A-4B44-872C-22C653A58C11}"/>
    <hyperlink ref="A18" location="'Figure 2.3'!A1" display="Figure 2.3" xr:uid="{1EA0A70A-5441-48B3-A96B-1EE29A738155}"/>
    <hyperlink ref="A19" location="'Figure 2.4'!A1" display="Figure 2.4" xr:uid="{BD4206A1-E869-49D2-AEF7-D64AE192709E}"/>
    <hyperlink ref="A20" location="'Figure 2.5'!A1" display="Figure 2.5" xr:uid="{A1868A94-C8C8-4AA2-B569-813982407560}"/>
    <hyperlink ref="A27" location="'Figure 3.4'!A1" display="Figure 3.3" xr:uid="{6D9EDB75-8D92-4557-8767-BB701CC2D8F9}"/>
    <hyperlink ref="A26" location="'Figure 3.3'!A1" display="Figure 3.2" xr:uid="{2DF9AA59-853A-4A5F-A1A5-10B7C1CB7F9F}"/>
    <hyperlink ref="A13" location="'Figure 1.7'!A1" display="Figure 1.7" xr:uid="{DDFB76C1-5759-432E-8F24-A6B818FA5E2D}"/>
    <hyperlink ref="A24" location="'Figure 3.1'!A1" display="Figure 2.7" xr:uid="{D3BC308E-1646-476B-80B7-15A0EBB7039F}"/>
    <hyperlink ref="A8" location="'Figure 1.2'!A1" display="Figure 1.2 " xr:uid="{34B8EA08-1F95-49D7-9768-1FE6F443A9A0}"/>
    <hyperlink ref="A3:C3" r:id="rId2" display="A description/explanation of all acronyms can be found in the Clean Energy Regulator Glossary." xr:uid="{EED1C245-B3C4-4B8A-93C3-25DBC9ABE3E9}"/>
    <hyperlink ref="A12" location="'Figure 1.6'!A1" display="Figure 1.6" xr:uid="{EE79F01B-6CDA-4123-A452-A504375911C1}"/>
    <hyperlink ref="A14" location="'Figure 1.8'!A1" display="Figure 1.8" xr:uid="{44D54227-B0F6-45FA-B70C-0D66882FAAD1}"/>
    <hyperlink ref="A21" location="'Figure 2.6'!A1" display="Figure 2.6" xr:uid="{2DFD4C3B-1672-4952-A0FD-C9CDBE61D26B}"/>
    <hyperlink ref="A22" location="'Figure 2.7'!A1" display="Figure 2.7" xr:uid="{6207E7F4-899C-433E-B4EF-9C3659A3C4AB}"/>
    <hyperlink ref="A25" location="'Figure 3.2'!A1" display="Figure 3.2" xr:uid="{808853FF-F78B-422B-9E28-9E6504E219AF}"/>
    <hyperlink ref="A28:A30" location="'Figure 3.4'!A1" display="Figure 3.3" xr:uid="{379041E4-F5E0-44A5-8576-FBD925FEFF50}"/>
    <hyperlink ref="A28" location="'Figure 3.5'!A1" display="Figure 3.5" xr:uid="{89445D00-7422-4A36-9B0E-58BF05052489}"/>
    <hyperlink ref="A29" location="'Figure 3.6'!A1" display="Figure 3.6" xr:uid="{E3F88278-070C-422F-AEDF-077A0EBD6DDD}"/>
    <hyperlink ref="A30" location="'Figure 3.7'!A1" display="Figure 3.7" xr:uid="{AC1FF1D5-770B-46AB-BD1C-CDB1F01D20C1}"/>
    <hyperlink ref="A31" location="'Table 3.1'!A1" display="Table 3.1" xr:uid="{CC526DA2-0124-4A6A-9FB5-A1DB91FADBA9}"/>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E478-6444-4834-8832-2230472E502C}">
  <dimension ref="A1:I45"/>
  <sheetViews>
    <sheetView topLeftCell="A32" zoomScaleNormal="100" workbookViewId="0">
      <selection sqref="A1:H1"/>
    </sheetView>
  </sheetViews>
  <sheetFormatPr defaultColWidth="9.44140625" defaultRowHeight="14.4" x14ac:dyDescent="0.3"/>
  <cols>
    <col min="1" max="3" width="9.44140625" style="1"/>
    <col min="4" max="4" width="9.5546875" style="1" customWidth="1"/>
    <col min="5" max="7" width="10.5546875" style="1" customWidth="1"/>
    <col min="8" max="8" width="11.44140625" style="1" customWidth="1"/>
    <col min="9" max="16384" width="9.44140625" style="1"/>
  </cols>
  <sheetData>
    <row r="1" spans="1:8" x14ac:dyDescent="0.3">
      <c r="A1" s="203" t="s">
        <v>24</v>
      </c>
      <c r="B1" s="203"/>
      <c r="C1" s="203"/>
      <c r="D1" s="203"/>
      <c r="E1" s="203"/>
      <c r="F1" s="203"/>
      <c r="G1" s="203"/>
      <c r="H1" s="203"/>
    </row>
    <row r="2" spans="1:8" ht="36.450000000000003" customHeight="1" x14ac:dyDescent="0.3">
      <c r="A2" s="204" t="s">
        <v>159</v>
      </c>
      <c r="B2" s="204"/>
      <c r="C2" s="204"/>
      <c r="D2" s="204"/>
      <c r="E2" s="204"/>
      <c r="F2" s="204"/>
      <c r="G2" s="204"/>
      <c r="H2" s="204"/>
    </row>
    <row r="3" spans="1:8" ht="15" thickBot="1" x14ac:dyDescent="0.35">
      <c r="A3" s="95" t="s">
        <v>25</v>
      </c>
      <c r="B3" s="95" t="s">
        <v>47</v>
      </c>
      <c r="C3" s="95" t="s">
        <v>131</v>
      </c>
      <c r="D3" s="95" t="s">
        <v>132</v>
      </c>
      <c r="E3" s="95" t="s">
        <v>133</v>
      </c>
      <c r="F3" s="95" t="s">
        <v>134</v>
      </c>
      <c r="G3" s="95" t="s">
        <v>135</v>
      </c>
      <c r="H3" s="95" t="s">
        <v>136</v>
      </c>
    </row>
    <row r="4" spans="1:8" ht="15" thickTop="1" x14ac:dyDescent="0.3">
      <c r="A4" s="122">
        <v>2019</v>
      </c>
      <c r="B4" s="123" t="s">
        <v>52</v>
      </c>
      <c r="C4" s="125">
        <v>0.1</v>
      </c>
      <c r="D4" s="125">
        <v>0.65</v>
      </c>
      <c r="E4" s="125">
        <v>0.09</v>
      </c>
      <c r="F4" s="125">
        <v>0.03</v>
      </c>
      <c r="G4" s="125">
        <v>0.06</v>
      </c>
      <c r="H4" s="125">
        <v>7.0000000000000007E-2</v>
      </c>
    </row>
    <row r="5" spans="1:8" x14ac:dyDescent="0.3">
      <c r="A5" s="122">
        <v>2019</v>
      </c>
      <c r="B5" s="124" t="s">
        <v>53</v>
      </c>
      <c r="C5" s="126">
        <v>0.09</v>
      </c>
      <c r="D5" s="126">
        <v>0.59</v>
      </c>
      <c r="E5" s="126">
        <v>0.11</v>
      </c>
      <c r="F5" s="126">
        <v>0.04</v>
      </c>
      <c r="G5" s="126">
        <v>0.08</v>
      </c>
      <c r="H5" s="126">
        <v>0.1</v>
      </c>
    </row>
    <row r="6" spans="1:8" x14ac:dyDescent="0.3">
      <c r="A6" s="122">
        <v>2019</v>
      </c>
      <c r="B6" s="123" t="s">
        <v>54</v>
      </c>
      <c r="C6" s="125">
        <v>0.08</v>
      </c>
      <c r="D6" s="125">
        <v>0.61</v>
      </c>
      <c r="E6" s="125">
        <v>0.11</v>
      </c>
      <c r="F6" s="125">
        <v>0.03</v>
      </c>
      <c r="G6" s="125">
        <v>0.08</v>
      </c>
      <c r="H6" s="125">
        <v>0.09</v>
      </c>
    </row>
    <row r="7" spans="1:8" x14ac:dyDescent="0.3">
      <c r="A7" s="122">
        <v>2019</v>
      </c>
      <c r="B7" s="124" t="s">
        <v>55</v>
      </c>
      <c r="C7" s="126">
        <v>0.06</v>
      </c>
      <c r="D7" s="126">
        <v>0.6</v>
      </c>
      <c r="E7" s="126">
        <v>0.12</v>
      </c>
      <c r="F7" s="126">
        <v>0.03</v>
      </c>
      <c r="G7" s="126">
        <v>0.08</v>
      </c>
      <c r="H7" s="126">
        <v>0.11</v>
      </c>
    </row>
    <row r="8" spans="1:8" x14ac:dyDescent="0.3">
      <c r="A8" s="122">
        <v>2020</v>
      </c>
      <c r="B8" s="123" t="s">
        <v>52</v>
      </c>
      <c r="C8" s="125">
        <v>7.0000000000000007E-2</v>
      </c>
      <c r="D8" s="125">
        <v>0.67</v>
      </c>
      <c r="E8" s="125">
        <v>0.12</v>
      </c>
      <c r="F8" s="125">
        <v>0.03</v>
      </c>
      <c r="G8" s="125">
        <v>0.05</v>
      </c>
      <c r="H8" s="125">
        <v>7.0000000000000007E-2</v>
      </c>
    </row>
    <row r="9" spans="1:8" x14ac:dyDescent="0.3">
      <c r="A9" s="122">
        <v>2020</v>
      </c>
      <c r="B9" s="124" t="s">
        <v>53</v>
      </c>
      <c r="C9" s="126">
        <v>0.06</v>
      </c>
      <c r="D9" s="126">
        <v>0.61</v>
      </c>
      <c r="E9" s="126">
        <v>0.13</v>
      </c>
      <c r="F9" s="126">
        <v>0.04</v>
      </c>
      <c r="G9" s="126">
        <v>7.0000000000000007E-2</v>
      </c>
      <c r="H9" s="126">
        <v>0.1</v>
      </c>
    </row>
    <row r="10" spans="1:8" x14ac:dyDescent="0.3">
      <c r="A10" s="122">
        <v>2020</v>
      </c>
      <c r="B10" s="123" t="s">
        <v>54</v>
      </c>
      <c r="C10" s="125">
        <v>0.05</v>
      </c>
      <c r="D10" s="125">
        <v>0.63</v>
      </c>
      <c r="E10" s="125">
        <v>0.15</v>
      </c>
      <c r="F10" s="125">
        <v>0.04</v>
      </c>
      <c r="G10" s="125">
        <v>0.06</v>
      </c>
      <c r="H10" s="125">
        <v>7.0000000000000007E-2</v>
      </c>
    </row>
    <row r="11" spans="1:8" x14ac:dyDescent="0.3">
      <c r="A11" s="122">
        <v>2020</v>
      </c>
      <c r="B11" s="124" t="s">
        <v>55</v>
      </c>
      <c r="C11" s="126">
        <v>0.04</v>
      </c>
      <c r="D11" s="126">
        <v>0.6</v>
      </c>
      <c r="E11" s="126">
        <v>0.17</v>
      </c>
      <c r="F11" s="126">
        <v>0.04</v>
      </c>
      <c r="G11" s="126">
        <v>7.0000000000000007E-2</v>
      </c>
      <c r="H11" s="126">
        <v>0.08</v>
      </c>
    </row>
    <row r="12" spans="1:8" x14ac:dyDescent="0.3">
      <c r="A12" s="122">
        <v>2021</v>
      </c>
      <c r="B12" s="123" t="s">
        <v>52</v>
      </c>
      <c r="C12" s="125">
        <v>0.04</v>
      </c>
      <c r="D12" s="125">
        <v>0.65</v>
      </c>
      <c r="E12" s="125">
        <v>0.18</v>
      </c>
      <c r="F12" s="125">
        <v>0.03</v>
      </c>
      <c r="G12" s="125">
        <v>0.05</v>
      </c>
      <c r="H12" s="125">
        <v>0.04</v>
      </c>
    </row>
    <row r="13" spans="1:8" x14ac:dyDescent="0.3">
      <c r="A13" s="122">
        <v>2021</v>
      </c>
      <c r="B13" s="124" t="s">
        <v>53</v>
      </c>
      <c r="C13" s="126">
        <v>0.05</v>
      </c>
      <c r="D13" s="126">
        <v>0.57999999999999996</v>
      </c>
      <c r="E13" s="126">
        <v>0.19</v>
      </c>
      <c r="F13" s="126">
        <v>0.04</v>
      </c>
      <c r="G13" s="126">
        <v>7.0000000000000007E-2</v>
      </c>
      <c r="H13" s="126">
        <v>7.0000000000000007E-2</v>
      </c>
    </row>
    <row r="14" spans="1:8" x14ac:dyDescent="0.3">
      <c r="A14" s="122">
        <v>2021</v>
      </c>
      <c r="B14" s="123" t="s">
        <v>54</v>
      </c>
      <c r="C14" s="125">
        <v>0.04</v>
      </c>
      <c r="D14" s="125">
        <v>0.56999999999999995</v>
      </c>
      <c r="E14" s="125">
        <v>0.22</v>
      </c>
      <c r="F14" s="125">
        <v>0.04</v>
      </c>
      <c r="G14" s="125">
        <v>7.0000000000000007E-2</v>
      </c>
      <c r="H14" s="125">
        <v>0.06</v>
      </c>
    </row>
    <row r="15" spans="1:8" x14ac:dyDescent="0.3">
      <c r="A15" s="122">
        <v>2021</v>
      </c>
      <c r="B15" s="124" t="s">
        <v>55</v>
      </c>
      <c r="C15" s="126">
        <v>0.03</v>
      </c>
      <c r="D15" s="126">
        <v>0.5</v>
      </c>
      <c r="E15" s="126">
        <v>0.24</v>
      </c>
      <c r="F15" s="126">
        <v>0.04</v>
      </c>
      <c r="G15" s="126">
        <v>0.08</v>
      </c>
      <c r="H15" s="126">
        <v>0.1</v>
      </c>
    </row>
    <row r="16" spans="1:8" x14ac:dyDescent="0.3">
      <c r="A16" s="122">
        <v>2022</v>
      </c>
      <c r="B16" s="123" t="s">
        <v>52</v>
      </c>
      <c r="C16" s="125">
        <v>0.04</v>
      </c>
      <c r="D16" s="125">
        <v>0.57999999999999996</v>
      </c>
      <c r="E16" s="125">
        <v>0.25</v>
      </c>
      <c r="F16" s="125">
        <v>0.04</v>
      </c>
      <c r="G16" s="125">
        <v>0.05</v>
      </c>
      <c r="H16" s="125">
        <v>0.04</v>
      </c>
    </row>
    <row r="17" spans="1:8" x14ac:dyDescent="0.3">
      <c r="A17" s="122">
        <v>2022</v>
      </c>
      <c r="B17" s="124" t="s">
        <v>53</v>
      </c>
      <c r="C17" s="126">
        <v>0.04</v>
      </c>
      <c r="D17" s="126">
        <v>0.52</v>
      </c>
      <c r="E17" s="126">
        <v>0.26</v>
      </c>
      <c r="F17" s="126">
        <v>0.04</v>
      </c>
      <c r="G17" s="126">
        <v>7.0000000000000007E-2</v>
      </c>
      <c r="H17" s="126">
        <v>7.0000000000000007E-2</v>
      </c>
    </row>
    <row r="18" spans="1:8" x14ac:dyDescent="0.3">
      <c r="A18" s="122">
        <v>2022</v>
      </c>
      <c r="B18" s="123" t="s">
        <v>54</v>
      </c>
      <c r="C18" s="125">
        <v>0.04</v>
      </c>
      <c r="D18" s="125">
        <v>0.53</v>
      </c>
      <c r="E18" s="125">
        <v>0.27</v>
      </c>
      <c r="F18" s="125">
        <v>0.04</v>
      </c>
      <c r="G18" s="125">
        <v>0.06</v>
      </c>
      <c r="H18" s="125">
        <v>0.05</v>
      </c>
    </row>
    <row r="19" spans="1:8" x14ac:dyDescent="0.3">
      <c r="A19" s="122">
        <v>2022</v>
      </c>
      <c r="B19" s="124" t="s">
        <v>55</v>
      </c>
      <c r="C19" s="126">
        <v>0.03</v>
      </c>
      <c r="D19" s="126">
        <v>0.47</v>
      </c>
      <c r="E19" s="126">
        <v>0.28000000000000003</v>
      </c>
      <c r="F19" s="126">
        <v>0.05</v>
      </c>
      <c r="G19" s="126">
        <v>0.08</v>
      </c>
      <c r="H19" s="126">
        <v>0.09</v>
      </c>
    </row>
    <row r="20" spans="1:8" x14ac:dyDescent="0.3">
      <c r="A20" s="122">
        <v>2023</v>
      </c>
      <c r="B20" s="123" t="s">
        <v>52</v>
      </c>
      <c r="C20" s="125">
        <v>0.04</v>
      </c>
      <c r="D20" s="125">
        <v>0.54</v>
      </c>
      <c r="E20" s="125">
        <v>0.28999999999999998</v>
      </c>
      <c r="F20" s="125">
        <v>0.04</v>
      </c>
      <c r="G20" s="125">
        <v>0.06</v>
      </c>
      <c r="H20" s="125">
        <v>0.04</v>
      </c>
    </row>
    <row r="21" spans="1:8" x14ac:dyDescent="0.3">
      <c r="A21" s="122">
        <v>2023</v>
      </c>
      <c r="B21" s="124" t="s">
        <v>53</v>
      </c>
      <c r="C21" s="126">
        <v>0.04</v>
      </c>
      <c r="D21" s="126">
        <v>0.49</v>
      </c>
      <c r="E21" s="126">
        <v>0.32</v>
      </c>
      <c r="F21" s="126">
        <v>0.05</v>
      </c>
      <c r="G21" s="126">
        <v>7.0000000000000007E-2</v>
      </c>
      <c r="H21" s="126">
        <v>0.03</v>
      </c>
    </row>
    <row r="22" spans="1:8" x14ac:dyDescent="0.3">
      <c r="A22" s="205"/>
      <c r="B22" s="205"/>
      <c r="C22" s="205"/>
      <c r="D22" s="205"/>
      <c r="E22" s="205"/>
      <c r="F22" s="205"/>
      <c r="G22" s="205"/>
      <c r="H22" s="205"/>
    </row>
    <row r="23" spans="1:8" x14ac:dyDescent="0.3">
      <c r="A23" s="206"/>
      <c r="B23" s="206"/>
      <c r="C23" s="206"/>
      <c r="D23" s="206"/>
      <c r="E23" s="206"/>
      <c r="F23" s="206"/>
      <c r="G23" s="206"/>
      <c r="H23" s="206"/>
    </row>
    <row r="24" spans="1:8" x14ac:dyDescent="0.3">
      <c r="A24" s="206"/>
      <c r="B24" s="206"/>
      <c r="C24" s="206"/>
      <c r="D24" s="206"/>
      <c r="E24" s="206"/>
      <c r="F24" s="206"/>
      <c r="G24" s="206"/>
      <c r="H24" s="206"/>
    </row>
    <row r="25" spans="1:8" x14ac:dyDescent="0.3">
      <c r="A25" s="206"/>
      <c r="B25" s="206"/>
      <c r="C25" s="206"/>
      <c r="D25" s="206"/>
      <c r="E25" s="206"/>
      <c r="F25" s="206"/>
      <c r="G25" s="206"/>
      <c r="H25" s="206"/>
    </row>
    <row r="26" spans="1:8" x14ac:dyDescent="0.3">
      <c r="A26" s="206"/>
      <c r="B26" s="206"/>
      <c r="C26" s="206"/>
      <c r="D26" s="206"/>
      <c r="E26" s="206"/>
      <c r="F26" s="206"/>
      <c r="G26" s="206"/>
      <c r="H26" s="206"/>
    </row>
    <row r="27" spans="1:8" x14ac:dyDescent="0.3">
      <c r="A27" s="206"/>
      <c r="B27" s="206"/>
      <c r="C27" s="206"/>
      <c r="D27" s="206"/>
      <c r="E27" s="206"/>
      <c r="F27" s="206"/>
      <c r="G27" s="206"/>
      <c r="H27" s="206"/>
    </row>
    <row r="28" spans="1:8" x14ac:dyDescent="0.3">
      <c r="A28" s="206"/>
      <c r="B28" s="206"/>
      <c r="C28" s="206"/>
      <c r="D28" s="206"/>
      <c r="E28" s="206"/>
      <c r="F28" s="206"/>
      <c r="G28" s="206"/>
      <c r="H28" s="206"/>
    </row>
    <row r="29" spans="1:8" x14ac:dyDescent="0.3">
      <c r="A29" s="206"/>
      <c r="B29" s="206"/>
      <c r="C29" s="206"/>
      <c r="D29" s="206"/>
      <c r="E29" s="206"/>
      <c r="F29" s="206"/>
      <c r="G29" s="206"/>
      <c r="H29" s="206"/>
    </row>
    <row r="30" spans="1:8" x14ac:dyDescent="0.3">
      <c r="A30" s="206"/>
      <c r="B30" s="206"/>
      <c r="C30" s="206"/>
      <c r="D30" s="206"/>
      <c r="E30" s="206"/>
      <c r="F30" s="206"/>
      <c r="G30" s="206"/>
      <c r="H30" s="206"/>
    </row>
    <row r="31" spans="1:8" x14ac:dyDescent="0.3">
      <c r="A31" s="206"/>
      <c r="B31" s="206"/>
      <c r="C31" s="206"/>
      <c r="D31" s="206"/>
      <c r="E31" s="206"/>
      <c r="F31" s="206"/>
      <c r="G31" s="206"/>
      <c r="H31" s="206"/>
    </row>
    <row r="32" spans="1:8" x14ac:dyDescent="0.3">
      <c r="A32" s="206"/>
      <c r="B32" s="206"/>
      <c r="C32" s="206"/>
      <c r="D32" s="206"/>
      <c r="E32" s="206"/>
      <c r="F32" s="206"/>
      <c r="G32" s="206"/>
      <c r="H32" s="206"/>
    </row>
    <row r="33" spans="1:9" x14ac:dyDescent="0.3">
      <c r="A33" s="206"/>
      <c r="B33" s="206"/>
      <c r="C33" s="206"/>
      <c r="D33" s="206"/>
      <c r="E33" s="206"/>
      <c r="F33" s="206"/>
      <c r="G33" s="206"/>
      <c r="H33" s="206"/>
    </row>
    <row r="34" spans="1:9" x14ac:dyDescent="0.3">
      <c r="A34" s="206"/>
      <c r="B34" s="206"/>
      <c r="C34" s="206"/>
      <c r="D34" s="206"/>
      <c r="E34" s="206"/>
      <c r="F34" s="206"/>
      <c r="G34" s="206"/>
      <c r="H34" s="206"/>
    </row>
    <row r="35" spans="1:9" x14ac:dyDescent="0.3">
      <c r="A35" s="206"/>
      <c r="B35" s="206"/>
      <c r="C35" s="206"/>
      <c r="D35" s="206"/>
      <c r="E35" s="206"/>
      <c r="F35" s="206"/>
      <c r="G35" s="206"/>
      <c r="H35" s="206"/>
    </row>
    <row r="36" spans="1:9" x14ac:dyDescent="0.3">
      <c r="A36" s="206"/>
      <c r="B36" s="206"/>
      <c r="C36" s="206"/>
      <c r="D36" s="206"/>
      <c r="E36" s="206"/>
      <c r="F36" s="206"/>
      <c r="G36" s="206"/>
      <c r="H36" s="206"/>
    </row>
    <row r="37" spans="1:9" x14ac:dyDescent="0.3">
      <c r="A37" s="206"/>
      <c r="B37" s="206"/>
      <c r="C37" s="206"/>
      <c r="D37" s="206"/>
      <c r="E37" s="206"/>
      <c r="F37" s="206"/>
      <c r="G37" s="206"/>
      <c r="H37" s="206"/>
    </row>
    <row r="38" spans="1:9" x14ac:dyDescent="0.3">
      <c r="A38" s="206"/>
      <c r="B38" s="206"/>
      <c r="C38" s="206"/>
      <c r="D38" s="206"/>
      <c r="E38" s="206"/>
      <c r="F38" s="206"/>
      <c r="G38" s="206"/>
      <c r="H38" s="206"/>
    </row>
    <row r="39" spans="1:9" x14ac:dyDescent="0.3">
      <c r="A39" s="206"/>
      <c r="B39" s="206"/>
      <c r="C39" s="206"/>
      <c r="D39" s="206"/>
      <c r="E39" s="206"/>
      <c r="F39" s="206"/>
      <c r="G39" s="206"/>
      <c r="H39" s="206"/>
    </row>
    <row r="40" spans="1:9" x14ac:dyDescent="0.3">
      <c r="A40" s="206"/>
      <c r="B40" s="206"/>
      <c r="C40" s="206"/>
      <c r="D40" s="206"/>
      <c r="E40" s="206"/>
      <c r="F40" s="206"/>
      <c r="G40" s="206"/>
      <c r="H40" s="206"/>
    </row>
    <row r="41" spans="1:9" x14ac:dyDescent="0.3">
      <c r="A41" s="206"/>
      <c r="B41" s="206"/>
      <c r="C41" s="206"/>
      <c r="D41" s="206"/>
      <c r="E41" s="206"/>
      <c r="F41" s="206"/>
      <c r="G41" s="206"/>
      <c r="H41" s="206"/>
    </row>
    <row r="42" spans="1:9" x14ac:dyDescent="0.3">
      <c r="A42" s="206"/>
      <c r="B42" s="206"/>
      <c r="C42" s="206"/>
      <c r="D42" s="206"/>
      <c r="E42" s="206"/>
      <c r="F42" s="206"/>
      <c r="G42" s="206"/>
      <c r="H42" s="206"/>
    </row>
    <row r="43" spans="1:9" x14ac:dyDescent="0.3">
      <c r="A43" s="206"/>
      <c r="B43" s="206"/>
      <c r="C43" s="206"/>
      <c r="D43" s="206"/>
      <c r="E43" s="206"/>
      <c r="F43" s="206"/>
      <c r="G43" s="206"/>
      <c r="H43" s="206"/>
    </row>
    <row r="44" spans="1:9" ht="47.1" customHeight="1" x14ac:dyDescent="0.3">
      <c r="A44" s="200" t="s">
        <v>157</v>
      </c>
      <c r="B44" s="202"/>
      <c r="C44" s="202"/>
      <c r="D44" s="202"/>
      <c r="E44" s="202"/>
      <c r="F44" s="202"/>
      <c r="G44" s="202"/>
      <c r="H44" s="202"/>
      <c r="I44" s="202"/>
    </row>
    <row r="45" spans="1:9" ht="66.75" customHeight="1" x14ac:dyDescent="0.3">
      <c r="A45" s="200" t="s">
        <v>156</v>
      </c>
      <c r="B45" s="202"/>
      <c r="C45" s="202"/>
      <c r="D45" s="202"/>
      <c r="E45" s="202"/>
      <c r="F45" s="202"/>
      <c r="G45" s="202"/>
      <c r="H45" s="202"/>
      <c r="I45" s="202"/>
    </row>
  </sheetData>
  <mergeCells count="5">
    <mergeCell ref="A45:I45"/>
    <mergeCell ref="A44:I44"/>
    <mergeCell ref="A1:H1"/>
    <mergeCell ref="A2:H2"/>
    <mergeCell ref="A22:H43"/>
  </mergeCells>
  <hyperlinks>
    <hyperlink ref="A1" location="Contents!A1" display="Back to contents" xr:uid="{65C31262-9A89-4A67-B041-7FA2D44C770E}"/>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57E5-2C23-4BB7-9C04-E18112CACFC7}">
  <dimension ref="A1:AC47"/>
  <sheetViews>
    <sheetView showGridLines="0" topLeftCell="A21" zoomScaleNormal="100" workbookViewId="0">
      <selection sqref="A1:K1"/>
    </sheetView>
  </sheetViews>
  <sheetFormatPr defaultColWidth="8.5546875" defaultRowHeight="14.4" x14ac:dyDescent="0.3"/>
  <cols>
    <col min="1" max="10" width="10.5546875" customWidth="1"/>
    <col min="11" max="11" width="14.109375" bestFit="1" customWidth="1"/>
    <col min="28" max="28" width="11.33203125" customWidth="1"/>
  </cols>
  <sheetData>
    <row r="1" spans="1:29" x14ac:dyDescent="0.3">
      <c r="A1" s="174" t="s">
        <v>24</v>
      </c>
      <c r="B1" s="174"/>
      <c r="C1" s="174"/>
      <c r="D1" s="174"/>
      <c r="E1" s="174"/>
      <c r="F1" s="174"/>
      <c r="G1" s="174"/>
      <c r="H1" s="174"/>
      <c r="I1" s="174"/>
      <c r="J1" s="174"/>
      <c r="K1" s="174"/>
    </row>
    <row r="2" spans="1:29" ht="18.600000000000001" customHeight="1" x14ac:dyDescent="0.35">
      <c r="A2" s="178" t="s">
        <v>258</v>
      </c>
      <c r="B2" s="178"/>
      <c r="C2" s="178"/>
      <c r="D2" s="178"/>
      <c r="E2" s="178"/>
      <c r="F2" s="178"/>
      <c r="G2" s="178"/>
      <c r="H2" s="178"/>
      <c r="I2" s="178"/>
      <c r="J2" s="178"/>
      <c r="K2" s="178"/>
      <c r="O2" s="1"/>
      <c r="P2" s="1"/>
      <c r="Q2" s="1"/>
      <c r="R2" s="1"/>
      <c r="S2" s="1"/>
      <c r="T2" s="1"/>
      <c r="U2" s="1"/>
      <c r="V2" s="1"/>
      <c r="W2" s="1"/>
      <c r="X2" s="1"/>
      <c r="Y2" s="1"/>
      <c r="Z2" s="1"/>
      <c r="AA2" s="1"/>
      <c r="AB2" s="1"/>
    </row>
    <row r="3" spans="1:29" x14ac:dyDescent="0.3">
      <c r="A3" s="5" t="s">
        <v>25</v>
      </c>
      <c r="B3" s="5" t="s">
        <v>47</v>
      </c>
      <c r="C3" s="5" t="s">
        <v>93</v>
      </c>
      <c r="D3" s="5" t="s">
        <v>94</v>
      </c>
      <c r="E3" s="5" t="s">
        <v>95</v>
      </c>
      <c r="F3" s="5" t="s">
        <v>96</v>
      </c>
      <c r="G3" s="5" t="s">
        <v>97</v>
      </c>
      <c r="H3" s="5" t="s">
        <v>98</v>
      </c>
      <c r="I3" s="5" t="s">
        <v>99</v>
      </c>
      <c r="J3" s="5" t="s">
        <v>100</v>
      </c>
      <c r="K3" s="5" t="s">
        <v>64</v>
      </c>
      <c r="O3" s="147"/>
      <c r="P3" s="147"/>
      <c r="Q3" s="147"/>
      <c r="R3" s="147"/>
      <c r="S3" s="147"/>
      <c r="T3" s="147"/>
      <c r="U3" s="147"/>
      <c r="V3" s="147"/>
      <c r="W3" s="147"/>
      <c r="X3" s="147"/>
      <c r="Y3" s="147"/>
      <c r="Z3" s="147"/>
      <c r="AA3" s="147"/>
      <c r="AB3" s="148"/>
      <c r="AC3" s="5"/>
    </row>
    <row r="4" spans="1:29" x14ac:dyDescent="0.3">
      <c r="A4" s="14">
        <v>2019</v>
      </c>
      <c r="B4" s="30" t="s">
        <v>52</v>
      </c>
      <c r="C4" s="80">
        <v>119</v>
      </c>
      <c r="D4" s="80">
        <v>622</v>
      </c>
      <c r="E4" s="80" t="s">
        <v>130</v>
      </c>
      <c r="F4" s="80">
        <v>1443</v>
      </c>
      <c r="G4" s="80">
        <v>447</v>
      </c>
      <c r="H4" s="80">
        <v>258</v>
      </c>
      <c r="I4" s="80">
        <v>1388</v>
      </c>
      <c r="J4" s="81">
        <v>533</v>
      </c>
      <c r="K4" s="82">
        <v>21085</v>
      </c>
      <c r="O4" s="116"/>
      <c r="P4" s="149"/>
      <c r="Q4" s="150"/>
      <c r="R4" s="150"/>
      <c r="S4" s="150"/>
      <c r="T4" s="150"/>
      <c r="U4" s="150"/>
      <c r="V4" s="150"/>
      <c r="W4" s="150"/>
      <c r="X4" s="151"/>
      <c r="Y4" s="152"/>
      <c r="Z4" s="150"/>
      <c r="AA4" s="151"/>
      <c r="AB4" s="150"/>
      <c r="AC4" s="87"/>
    </row>
    <row r="5" spans="1:29" x14ac:dyDescent="0.3">
      <c r="A5" s="14">
        <v>2019</v>
      </c>
      <c r="B5" s="30" t="s">
        <v>53</v>
      </c>
      <c r="C5" s="80">
        <v>100</v>
      </c>
      <c r="D5" s="80">
        <v>723</v>
      </c>
      <c r="E5" s="80" t="s">
        <v>130</v>
      </c>
      <c r="F5" s="80">
        <v>1343</v>
      </c>
      <c r="G5" s="80">
        <v>349</v>
      </c>
      <c r="H5" s="80">
        <v>414</v>
      </c>
      <c r="I5" s="80">
        <v>1921</v>
      </c>
      <c r="J5" s="81">
        <v>667</v>
      </c>
      <c r="K5" s="82"/>
      <c r="O5" s="116"/>
      <c r="P5" s="149"/>
      <c r="Q5" s="150"/>
      <c r="R5" s="150"/>
      <c r="S5" s="150"/>
      <c r="T5" s="150"/>
      <c r="U5" s="150"/>
      <c r="V5" s="150"/>
      <c r="W5" s="150"/>
      <c r="X5" s="151"/>
      <c r="Y5" s="152"/>
      <c r="Z5" s="150"/>
      <c r="AA5" s="151"/>
      <c r="AB5" s="150"/>
      <c r="AC5" s="87"/>
    </row>
    <row r="6" spans="1:29" x14ac:dyDescent="0.3">
      <c r="A6" s="14">
        <v>2019</v>
      </c>
      <c r="B6" s="30" t="s">
        <v>54</v>
      </c>
      <c r="C6" s="80">
        <v>311</v>
      </c>
      <c r="D6" s="80">
        <v>812</v>
      </c>
      <c r="E6" s="80">
        <v>0</v>
      </c>
      <c r="F6" s="80">
        <v>1357</v>
      </c>
      <c r="G6" s="80">
        <v>652</v>
      </c>
      <c r="H6" s="80">
        <v>408</v>
      </c>
      <c r="I6" s="80">
        <v>1275</v>
      </c>
      <c r="J6" s="81">
        <v>530</v>
      </c>
      <c r="K6" s="82"/>
      <c r="O6" s="116"/>
      <c r="P6" s="149"/>
      <c r="Q6" s="150"/>
      <c r="R6" s="150"/>
      <c r="S6" s="150"/>
      <c r="T6" s="150"/>
      <c r="U6" s="150"/>
      <c r="V6" s="150"/>
      <c r="W6" s="150"/>
      <c r="X6" s="151"/>
      <c r="Y6" s="152"/>
      <c r="Z6" s="150"/>
      <c r="AA6" s="151"/>
      <c r="AB6" s="150"/>
      <c r="AC6" s="87"/>
    </row>
    <row r="7" spans="1:29" x14ac:dyDescent="0.3">
      <c r="A7" s="14">
        <v>2019</v>
      </c>
      <c r="B7" s="30" t="s">
        <v>55</v>
      </c>
      <c r="C7" s="80">
        <v>278</v>
      </c>
      <c r="D7" s="80">
        <v>750</v>
      </c>
      <c r="E7" s="80" t="s">
        <v>130</v>
      </c>
      <c r="F7" s="80">
        <v>1205</v>
      </c>
      <c r="G7" s="80">
        <v>647</v>
      </c>
      <c r="H7" s="80">
        <v>298</v>
      </c>
      <c r="I7" s="80">
        <v>1671</v>
      </c>
      <c r="J7" s="81">
        <v>549</v>
      </c>
      <c r="K7" s="82"/>
      <c r="O7" s="116"/>
      <c r="P7" s="149"/>
      <c r="Q7" s="150"/>
      <c r="R7" s="150"/>
      <c r="S7" s="150"/>
      <c r="T7" s="150"/>
      <c r="U7" s="150"/>
      <c r="V7" s="150"/>
      <c r="W7" s="150"/>
      <c r="X7" s="151"/>
      <c r="Y7" s="152"/>
      <c r="Z7" s="150"/>
      <c r="AA7" s="151"/>
      <c r="AB7" s="150"/>
      <c r="AC7" s="87"/>
    </row>
    <row r="8" spans="1:29" x14ac:dyDescent="0.3">
      <c r="A8" s="14">
        <v>2020</v>
      </c>
      <c r="B8" s="30" t="s">
        <v>52</v>
      </c>
      <c r="C8" s="80">
        <v>304</v>
      </c>
      <c r="D8" s="80">
        <v>631</v>
      </c>
      <c r="E8" s="80" t="s">
        <v>130</v>
      </c>
      <c r="F8" s="80">
        <v>1155</v>
      </c>
      <c r="G8" s="80">
        <v>655</v>
      </c>
      <c r="H8" s="80">
        <v>252</v>
      </c>
      <c r="I8" s="80">
        <v>1685</v>
      </c>
      <c r="J8" s="81">
        <v>530</v>
      </c>
      <c r="K8" s="82">
        <v>32577</v>
      </c>
      <c r="O8" s="116"/>
      <c r="P8" s="149"/>
      <c r="Q8" s="150"/>
      <c r="R8" s="150"/>
      <c r="S8" s="150"/>
      <c r="T8" s="150"/>
      <c r="U8" s="150"/>
      <c r="V8" s="150"/>
      <c r="W8" s="150"/>
      <c r="X8" s="151"/>
      <c r="Y8" s="152"/>
      <c r="Z8" s="150"/>
      <c r="AA8" s="151"/>
      <c r="AB8" s="150"/>
      <c r="AC8" s="87"/>
    </row>
    <row r="9" spans="1:29" x14ac:dyDescent="0.3">
      <c r="A9" s="14">
        <v>2020</v>
      </c>
      <c r="B9" s="30" t="s">
        <v>53</v>
      </c>
      <c r="C9" s="80">
        <v>366</v>
      </c>
      <c r="D9" s="80">
        <v>816</v>
      </c>
      <c r="E9" s="80" t="s">
        <v>130</v>
      </c>
      <c r="F9" s="80">
        <v>1425</v>
      </c>
      <c r="G9" s="80">
        <v>1217</v>
      </c>
      <c r="H9" s="80">
        <v>269</v>
      </c>
      <c r="I9" s="80">
        <v>2827</v>
      </c>
      <c r="J9" s="81">
        <v>806</v>
      </c>
      <c r="K9" s="82"/>
      <c r="O9" s="116"/>
      <c r="P9" s="149"/>
      <c r="Q9" s="150"/>
      <c r="R9" s="150"/>
      <c r="S9" s="150"/>
      <c r="T9" s="150"/>
      <c r="U9" s="150"/>
      <c r="V9" s="150"/>
      <c r="W9" s="150"/>
      <c r="X9" s="151"/>
      <c r="Y9" s="152"/>
      <c r="Z9" s="150"/>
      <c r="AA9" s="151"/>
      <c r="AB9" s="150"/>
      <c r="AC9" s="87"/>
    </row>
    <row r="10" spans="1:29" x14ac:dyDescent="0.3">
      <c r="A10" s="14">
        <v>2020</v>
      </c>
      <c r="B10" s="30" t="s">
        <v>54</v>
      </c>
      <c r="C10" s="80">
        <v>368</v>
      </c>
      <c r="D10" s="80">
        <v>879</v>
      </c>
      <c r="E10" s="80">
        <v>12</v>
      </c>
      <c r="F10" s="80">
        <v>1632</v>
      </c>
      <c r="G10" s="80">
        <v>1694</v>
      </c>
      <c r="H10" s="80">
        <v>345</v>
      </c>
      <c r="I10" s="80">
        <v>4106</v>
      </c>
      <c r="J10" s="81">
        <v>798</v>
      </c>
      <c r="K10" s="82"/>
      <c r="O10" s="116"/>
      <c r="P10" s="149"/>
      <c r="Q10" s="150"/>
      <c r="R10" s="150"/>
      <c r="S10" s="150"/>
      <c r="T10" s="150"/>
      <c r="U10" s="150"/>
      <c r="V10" s="150"/>
      <c r="W10" s="150"/>
      <c r="X10" s="151"/>
      <c r="Y10" s="152"/>
      <c r="Z10" s="150"/>
      <c r="AA10" s="151"/>
      <c r="AB10" s="150"/>
      <c r="AC10" s="87"/>
    </row>
    <row r="11" spans="1:29" x14ac:dyDescent="0.3">
      <c r="A11" s="14">
        <v>2020</v>
      </c>
      <c r="B11" s="30" t="s">
        <v>55</v>
      </c>
      <c r="C11" s="80">
        <v>325</v>
      </c>
      <c r="D11" s="80">
        <v>972</v>
      </c>
      <c r="E11" s="80">
        <v>27</v>
      </c>
      <c r="F11" s="80">
        <v>1484</v>
      </c>
      <c r="G11" s="80">
        <v>698</v>
      </c>
      <c r="H11" s="80">
        <v>219</v>
      </c>
      <c r="I11" s="80">
        <v>5115</v>
      </c>
      <c r="J11" s="81">
        <v>960</v>
      </c>
      <c r="K11" s="82"/>
      <c r="O11" s="116"/>
      <c r="P11" s="149"/>
      <c r="Q11" s="150"/>
      <c r="R11" s="150"/>
      <c r="S11" s="150"/>
      <c r="T11" s="150"/>
      <c r="U11" s="150"/>
      <c r="V11" s="150"/>
      <c r="W11" s="150"/>
      <c r="X11" s="151"/>
      <c r="Y11" s="152"/>
      <c r="Z11" s="150"/>
      <c r="AA11" s="151"/>
      <c r="AB11" s="150"/>
      <c r="AC11" s="87"/>
    </row>
    <row r="12" spans="1:29" x14ac:dyDescent="0.3">
      <c r="A12" s="14">
        <v>2021</v>
      </c>
      <c r="B12" s="30" t="s">
        <v>52</v>
      </c>
      <c r="C12" s="80">
        <v>209</v>
      </c>
      <c r="D12" s="80">
        <v>793</v>
      </c>
      <c r="E12" s="80" t="s">
        <v>130</v>
      </c>
      <c r="F12" s="80">
        <v>1344</v>
      </c>
      <c r="G12" s="80">
        <v>1013</v>
      </c>
      <c r="H12" s="80">
        <v>197</v>
      </c>
      <c r="I12" s="80">
        <v>5541</v>
      </c>
      <c r="J12" s="81">
        <v>655</v>
      </c>
      <c r="K12" s="82">
        <v>59816</v>
      </c>
      <c r="O12" s="116"/>
      <c r="P12" s="149"/>
      <c r="Q12" s="150"/>
      <c r="R12" s="150"/>
      <c r="S12" s="150"/>
      <c r="T12" s="150"/>
      <c r="U12" s="150"/>
      <c r="V12" s="150"/>
      <c r="W12" s="150"/>
      <c r="X12" s="151"/>
      <c r="Y12" s="152"/>
      <c r="Z12" s="150"/>
      <c r="AA12" s="151"/>
      <c r="AB12" s="150"/>
      <c r="AC12" s="87"/>
    </row>
    <row r="13" spans="1:29" x14ac:dyDescent="0.3">
      <c r="A13" s="14">
        <v>2021</v>
      </c>
      <c r="B13" s="30" t="s">
        <v>53</v>
      </c>
      <c r="C13" s="80">
        <v>300</v>
      </c>
      <c r="D13" s="80">
        <v>971</v>
      </c>
      <c r="E13" s="80" t="s">
        <v>130</v>
      </c>
      <c r="F13" s="80">
        <v>1946</v>
      </c>
      <c r="G13" s="80">
        <v>1290</v>
      </c>
      <c r="H13" s="80">
        <v>316</v>
      </c>
      <c r="I13" s="80">
        <v>8078</v>
      </c>
      <c r="J13" s="81">
        <v>1045</v>
      </c>
      <c r="K13" s="82"/>
      <c r="O13" s="116"/>
      <c r="P13" s="149"/>
      <c r="Q13" s="150"/>
      <c r="R13" s="150"/>
      <c r="S13" s="150"/>
      <c r="T13" s="150"/>
      <c r="U13" s="150"/>
      <c r="V13" s="150"/>
      <c r="W13" s="150"/>
      <c r="X13" s="151"/>
      <c r="Y13" s="152"/>
      <c r="Z13" s="150"/>
      <c r="AA13" s="151"/>
      <c r="AB13" s="150"/>
      <c r="AC13" s="87"/>
    </row>
    <row r="14" spans="1:29" x14ac:dyDescent="0.3">
      <c r="A14" s="14">
        <v>2021</v>
      </c>
      <c r="B14" s="30" t="s">
        <v>54</v>
      </c>
      <c r="C14" s="80">
        <v>249</v>
      </c>
      <c r="D14" s="80">
        <v>1021</v>
      </c>
      <c r="E14" s="80">
        <v>81</v>
      </c>
      <c r="F14" s="80">
        <v>2238</v>
      </c>
      <c r="G14" s="80">
        <v>1517</v>
      </c>
      <c r="H14" s="80">
        <v>424</v>
      </c>
      <c r="I14" s="80">
        <v>10641</v>
      </c>
      <c r="J14" s="81">
        <v>1101</v>
      </c>
      <c r="K14" s="82"/>
      <c r="O14" s="116"/>
      <c r="P14" s="149"/>
      <c r="Q14" s="150"/>
      <c r="R14" s="150"/>
      <c r="S14" s="150"/>
      <c r="T14" s="150"/>
      <c r="U14" s="150"/>
      <c r="V14" s="150"/>
      <c r="W14" s="150"/>
      <c r="X14" s="151"/>
      <c r="Y14" s="152"/>
      <c r="Z14" s="150"/>
      <c r="AA14" s="151"/>
      <c r="AB14" s="150"/>
      <c r="AC14" s="87"/>
    </row>
    <row r="15" spans="1:29" x14ac:dyDescent="0.3">
      <c r="A15" s="14">
        <v>2021</v>
      </c>
      <c r="B15" s="30" t="s">
        <v>55</v>
      </c>
      <c r="C15" s="80">
        <v>432</v>
      </c>
      <c r="D15" s="80">
        <v>1006</v>
      </c>
      <c r="E15" s="80">
        <v>43</v>
      </c>
      <c r="F15" s="80">
        <v>2277</v>
      </c>
      <c r="G15" s="80">
        <v>953</v>
      </c>
      <c r="H15" s="80">
        <v>432</v>
      </c>
      <c r="I15" s="80">
        <v>12560</v>
      </c>
      <c r="J15" s="81">
        <v>1133</v>
      </c>
      <c r="K15" s="82"/>
      <c r="O15" s="116"/>
      <c r="P15" s="149"/>
      <c r="Q15" s="150"/>
      <c r="R15" s="150"/>
      <c r="S15" s="150"/>
      <c r="T15" s="150"/>
      <c r="U15" s="150"/>
      <c r="V15" s="150"/>
      <c r="W15" s="150"/>
      <c r="X15" s="151"/>
      <c r="Y15" s="152"/>
      <c r="Z15" s="150"/>
      <c r="AA15" s="151"/>
      <c r="AB15" s="150"/>
      <c r="AC15" s="87"/>
    </row>
    <row r="16" spans="1:29" x14ac:dyDescent="0.3">
      <c r="A16" s="14">
        <v>2022</v>
      </c>
      <c r="B16" s="30" t="s">
        <v>52</v>
      </c>
      <c r="C16" s="80">
        <v>394</v>
      </c>
      <c r="D16" s="80">
        <v>744</v>
      </c>
      <c r="E16" s="80">
        <v>50</v>
      </c>
      <c r="F16" s="80">
        <v>1832</v>
      </c>
      <c r="G16" s="80">
        <v>617</v>
      </c>
      <c r="H16" s="80">
        <v>420</v>
      </c>
      <c r="I16" s="80">
        <v>11808</v>
      </c>
      <c r="J16" s="81">
        <v>919</v>
      </c>
      <c r="K16" s="82">
        <v>85982</v>
      </c>
      <c r="O16" s="116"/>
      <c r="P16" s="149"/>
      <c r="Q16" s="150"/>
      <c r="R16" s="150"/>
      <c r="S16" s="150"/>
      <c r="T16" s="150"/>
      <c r="U16" s="150"/>
      <c r="V16" s="150"/>
      <c r="W16" s="150"/>
      <c r="X16" s="151"/>
      <c r="Y16" s="152"/>
      <c r="Z16" s="150"/>
      <c r="AA16" s="151"/>
      <c r="AB16" s="150"/>
      <c r="AC16" s="87"/>
    </row>
    <row r="17" spans="1:29" x14ac:dyDescent="0.3">
      <c r="A17" s="14">
        <v>2022</v>
      </c>
      <c r="B17" s="30" t="s">
        <v>53</v>
      </c>
      <c r="C17" s="80">
        <v>423</v>
      </c>
      <c r="D17" s="80">
        <v>1591</v>
      </c>
      <c r="E17" s="80">
        <v>70</v>
      </c>
      <c r="F17" s="80">
        <v>2181</v>
      </c>
      <c r="G17" s="80">
        <v>1150</v>
      </c>
      <c r="H17" s="80">
        <v>570</v>
      </c>
      <c r="I17" s="80">
        <v>11777</v>
      </c>
      <c r="J17" s="81">
        <v>1226</v>
      </c>
      <c r="K17" s="82"/>
      <c r="O17" s="116"/>
      <c r="P17" s="149"/>
      <c r="Q17" s="150"/>
      <c r="R17" s="150"/>
      <c r="S17" s="150"/>
      <c r="T17" s="150"/>
      <c r="U17" s="150"/>
      <c r="V17" s="150"/>
      <c r="W17" s="150"/>
      <c r="X17" s="151"/>
      <c r="Y17" s="152"/>
      <c r="Z17" s="150"/>
      <c r="AA17" s="151"/>
      <c r="AB17" s="150"/>
      <c r="AC17" s="87"/>
    </row>
    <row r="18" spans="1:29" x14ac:dyDescent="0.3">
      <c r="A18" s="14">
        <v>2022</v>
      </c>
      <c r="B18" s="30" t="s">
        <v>54</v>
      </c>
      <c r="C18" s="80">
        <v>500</v>
      </c>
      <c r="D18" s="80">
        <v>5200</v>
      </c>
      <c r="E18" s="80">
        <v>30</v>
      </c>
      <c r="F18" s="80">
        <v>2200</v>
      </c>
      <c r="G18" s="80">
        <v>1100</v>
      </c>
      <c r="H18" s="80">
        <v>500</v>
      </c>
      <c r="I18" s="80">
        <v>12300</v>
      </c>
      <c r="J18" s="81">
        <v>1400</v>
      </c>
      <c r="K18" s="82"/>
      <c r="O18" s="116"/>
      <c r="P18" s="149"/>
      <c r="Q18" s="150"/>
      <c r="R18" s="150"/>
      <c r="S18" s="150"/>
      <c r="T18" s="150"/>
      <c r="U18" s="150"/>
      <c r="V18" s="150"/>
      <c r="W18" s="150"/>
      <c r="X18" s="151"/>
      <c r="Y18" s="152"/>
      <c r="Z18" s="150"/>
      <c r="AA18" s="151"/>
      <c r="AB18" s="150"/>
      <c r="AC18" s="87"/>
    </row>
    <row r="19" spans="1:29" x14ac:dyDescent="0.3">
      <c r="A19" s="14">
        <v>2022</v>
      </c>
      <c r="B19" s="30" t="s">
        <v>55</v>
      </c>
      <c r="C19" s="80">
        <v>500</v>
      </c>
      <c r="D19" s="80">
        <v>9000</v>
      </c>
      <c r="E19" s="80">
        <v>80</v>
      </c>
      <c r="F19" s="80">
        <v>2100</v>
      </c>
      <c r="G19" s="80">
        <v>800</v>
      </c>
      <c r="H19" s="80">
        <v>500</v>
      </c>
      <c r="I19" s="80">
        <v>12500</v>
      </c>
      <c r="J19" s="81">
        <v>1500</v>
      </c>
      <c r="K19" s="82"/>
      <c r="O19" s="116"/>
      <c r="P19" s="149"/>
      <c r="Q19" s="150"/>
      <c r="R19" s="150"/>
      <c r="S19" s="150"/>
      <c r="T19" s="150"/>
      <c r="U19" s="150"/>
      <c r="V19" s="150"/>
      <c r="W19" s="150"/>
      <c r="X19" s="151"/>
      <c r="Y19" s="152"/>
      <c r="Z19" s="150"/>
      <c r="AA19" s="151"/>
      <c r="AB19" s="150"/>
      <c r="AC19" s="87"/>
    </row>
    <row r="20" spans="1:29" x14ac:dyDescent="0.3">
      <c r="A20" s="14">
        <v>2023</v>
      </c>
      <c r="B20" s="30" t="s">
        <v>52</v>
      </c>
      <c r="C20" s="80">
        <v>400</v>
      </c>
      <c r="D20" s="80">
        <v>11200</v>
      </c>
      <c r="E20" s="80">
        <v>60</v>
      </c>
      <c r="F20" s="80">
        <v>1900</v>
      </c>
      <c r="G20" s="80">
        <v>1000</v>
      </c>
      <c r="H20" s="80">
        <v>300</v>
      </c>
      <c r="I20" s="80">
        <v>9600</v>
      </c>
      <c r="J20" s="81">
        <v>1300</v>
      </c>
      <c r="K20" s="82">
        <v>59790</v>
      </c>
      <c r="O20" s="116"/>
      <c r="P20" s="149"/>
      <c r="Q20" s="150"/>
      <c r="R20" s="150"/>
      <c r="S20" s="150"/>
      <c r="T20" s="150"/>
      <c r="U20" s="150"/>
      <c r="V20" s="150"/>
      <c r="W20" s="150"/>
      <c r="X20" s="151"/>
      <c r="Y20" s="152"/>
      <c r="Z20" s="150"/>
      <c r="AA20" s="151"/>
      <c r="AB20" s="150"/>
      <c r="AC20" s="87"/>
    </row>
    <row r="21" spans="1:29" x14ac:dyDescent="0.3">
      <c r="A21" s="14">
        <v>2023</v>
      </c>
      <c r="B21" s="30" t="s">
        <v>53</v>
      </c>
      <c r="C21" s="80">
        <v>500</v>
      </c>
      <c r="D21" s="80">
        <v>20600</v>
      </c>
      <c r="E21" s="80">
        <v>30</v>
      </c>
      <c r="F21" s="80">
        <v>2200</v>
      </c>
      <c r="G21" s="80">
        <v>900</v>
      </c>
      <c r="H21" s="80">
        <v>400</v>
      </c>
      <c r="I21" s="80">
        <v>8000</v>
      </c>
      <c r="J21" s="83">
        <v>1400</v>
      </c>
      <c r="K21" s="84"/>
      <c r="L21" s="69"/>
      <c r="O21" s="116"/>
      <c r="P21" s="149"/>
      <c r="Q21" s="150"/>
      <c r="R21" s="150"/>
      <c r="S21" s="150"/>
      <c r="T21" s="150"/>
      <c r="U21" s="150"/>
      <c r="V21" s="150"/>
      <c r="W21" s="150"/>
      <c r="X21" s="153"/>
      <c r="Y21" s="150"/>
      <c r="Z21" s="150"/>
      <c r="AA21" s="153"/>
      <c r="AB21" s="150"/>
      <c r="AC21" s="88"/>
    </row>
    <row r="22" spans="1:29" x14ac:dyDescent="0.3">
      <c r="A22" s="176"/>
      <c r="B22" s="176"/>
      <c r="C22" s="176"/>
      <c r="D22" s="176"/>
      <c r="E22" s="176"/>
      <c r="F22" s="176"/>
      <c r="G22" s="176"/>
      <c r="H22" s="176"/>
      <c r="I22" s="176"/>
      <c r="J22" s="176"/>
      <c r="K22" s="176"/>
      <c r="O22" s="1"/>
      <c r="P22" s="1"/>
      <c r="Q22" s="1"/>
      <c r="R22" s="1"/>
      <c r="S22" s="1"/>
      <c r="T22" s="1"/>
      <c r="U22" s="1"/>
      <c r="V22" s="1"/>
      <c r="W22" s="1"/>
      <c r="X22" s="1"/>
      <c r="Y22" s="1"/>
      <c r="Z22" s="1"/>
      <c r="AA22" s="1"/>
      <c r="AB22" s="1"/>
    </row>
    <row r="23" spans="1:29" x14ac:dyDescent="0.3">
      <c r="A23" s="176"/>
      <c r="B23" s="176"/>
      <c r="C23" s="176"/>
      <c r="D23" s="176"/>
      <c r="E23" s="176"/>
      <c r="F23" s="176"/>
      <c r="G23" s="176"/>
      <c r="H23" s="176"/>
      <c r="I23" s="176"/>
      <c r="J23" s="176"/>
      <c r="K23" s="176"/>
      <c r="M23" s="1"/>
      <c r="N23" s="1"/>
      <c r="O23" s="1"/>
      <c r="P23" s="1"/>
      <c r="Q23" s="1"/>
      <c r="R23" s="1"/>
      <c r="S23" s="1"/>
      <c r="T23" s="1"/>
      <c r="U23" s="1"/>
      <c r="V23" s="1"/>
      <c r="W23" s="1"/>
      <c r="X23" s="1"/>
      <c r="Y23" s="1"/>
      <c r="Z23" s="1"/>
      <c r="AA23" s="1"/>
      <c r="AB23" s="1"/>
    </row>
    <row r="24" spans="1:29" x14ac:dyDescent="0.3">
      <c r="A24" s="176"/>
      <c r="B24" s="176"/>
      <c r="C24" s="176"/>
      <c r="D24" s="176"/>
      <c r="E24" s="176"/>
      <c r="F24" s="176"/>
      <c r="G24" s="176"/>
      <c r="H24" s="176"/>
      <c r="I24" s="176"/>
      <c r="J24" s="176"/>
      <c r="K24" s="176"/>
      <c r="M24" s="1"/>
      <c r="N24" s="1"/>
      <c r="O24" s="1"/>
      <c r="P24" s="1"/>
      <c r="Q24" s="1"/>
    </row>
    <row r="25" spans="1:29" x14ac:dyDescent="0.3">
      <c r="A25" s="176"/>
      <c r="B25" s="176"/>
      <c r="C25" s="176"/>
      <c r="D25" s="176"/>
      <c r="E25" s="176"/>
      <c r="F25" s="176"/>
      <c r="G25" s="176"/>
      <c r="H25" s="176"/>
      <c r="I25" s="176"/>
      <c r="J25" s="176"/>
      <c r="K25" s="176"/>
      <c r="M25" s="1"/>
      <c r="N25" s="1"/>
      <c r="O25" s="1"/>
      <c r="P25" s="1"/>
      <c r="Q25" s="1"/>
    </row>
    <row r="26" spans="1:29" x14ac:dyDescent="0.3">
      <c r="A26" s="176"/>
      <c r="B26" s="176"/>
      <c r="C26" s="176"/>
      <c r="D26" s="176"/>
      <c r="E26" s="176"/>
      <c r="F26" s="176"/>
      <c r="G26" s="176"/>
      <c r="H26" s="176"/>
      <c r="I26" s="176"/>
      <c r="J26" s="176"/>
      <c r="K26" s="176"/>
      <c r="M26" s="1"/>
      <c r="N26" s="1"/>
      <c r="O26" s="1"/>
      <c r="P26" s="1"/>
      <c r="Q26" s="1"/>
    </row>
    <row r="27" spans="1:29" x14ac:dyDescent="0.3">
      <c r="A27" s="176"/>
      <c r="B27" s="176"/>
      <c r="C27" s="176"/>
      <c r="D27" s="176"/>
      <c r="E27" s="176"/>
      <c r="F27" s="176"/>
      <c r="G27" s="176"/>
      <c r="H27" s="176"/>
      <c r="I27" s="176"/>
      <c r="J27" s="176"/>
      <c r="K27" s="176"/>
      <c r="M27" s="1"/>
      <c r="N27" s="1"/>
      <c r="O27" s="1"/>
      <c r="P27" s="1"/>
      <c r="Q27" s="1"/>
    </row>
    <row r="28" spans="1:29" x14ac:dyDescent="0.3">
      <c r="A28" s="176"/>
      <c r="B28" s="176"/>
      <c r="C28" s="176"/>
      <c r="D28" s="176"/>
      <c r="E28" s="176"/>
      <c r="F28" s="176"/>
      <c r="G28" s="176"/>
      <c r="H28" s="176"/>
      <c r="I28" s="176"/>
      <c r="J28" s="176"/>
      <c r="K28" s="176"/>
      <c r="M28" s="1"/>
      <c r="N28" s="1"/>
      <c r="O28" s="1"/>
      <c r="P28" s="1"/>
      <c r="Q28" s="1"/>
    </row>
    <row r="29" spans="1:29" x14ac:dyDescent="0.3">
      <c r="A29" s="176"/>
      <c r="B29" s="176"/>
      <c r="C29" s="176"/>
      <c r="D29" s="176"/>
      <c r="E29" s="176"/>
      <c r="F29" s="176"/>
      <c r="G29" s="176"/>
      <c r="H29" s="176"/>
      <c r="I29" s="176"/>
      <c r="J29" s="176"/>
      <c r="K29" s="176"/>
    </row>
    <row r="30" spans="1:29" x14ac:dyDescent="0.3">
      <c r="A30" s="176"/>
      <c r="B30" s="176"/>
      <c r="C30" s="176"/>
      <c r="D30" s="176"/>
      <c r="E30" s="176"/>
      <c r="F30" s="176"/>
      <c r="G30" s="176"/>
      <c r="H30" s="176"/>
      <c r="I30" s="176"/>
      <c r="J30" s="176"/>
      <c r="K30" s="176"/>
    </row>
    <row r="31" spans="1:29" x14ac:dyDescent="0.3">
      <c r="A31" s="176"/>
      <c r="B31" s="176"/>
      <c r="C31" s="176"/>
      <c r="D31" s="176"/>
      <c r="E31" s="176"/>
      <c r="F31" s="176"/>
      <c r="G31" s="176"/>
      <c r="H31" s="176"/>
      <c r="I31" s="176"/>
      <c r="J31" s="176"/>
      <c r="K31" s="176"/>
    </row>
    <row r="32" spans="1:29" x14ac:dyDescent="0.3">
      <c r="A32" s="176"/>
      <c r="B32" s="176"/>
      <c r="C32" s="176"/>
      <c r="D32" s="176"/>
      <c r="E32" s="176"/>
      <c r="F32" s="176"/>
      <c r="G32" s="176"/>
      <c r="H32" s="176"/>
      <c r="I32" s="176"/>
      <c r="J32" s="176"/>
      <c r="K32" s="176"/>
    </row>
    <row r="33" spans="1:11" x14ac:dyDescent="0.3">
      <c r="A33" s="176"/>
      <c r="B33" s="176"/>
      <c r="C33" s="176"/>
      <c r="D33" s="176"/>
      <c r="E33" s="176"/>
      <c r="F33" s="176"/>
      <c r="G33" s="176"/>
      <c r="H33" s="176"/>
      <c r="I33" s="176"/>
      <c r="J33" s="176"/>
      <c r="K33" s="176"/>
    </row>
    <row r="34" spans="1:11" x14ac:dyDescent="0.3">
      <c r="A34" s="176"/>
      <c r="B34" s="176"/>
      <c r="C34" s="176"/>
      <c r="D34" s="176"/>
      <c r="E34" s="176"/>
      <c r="F34" s="176"/>
      <c r="G34" s="176"/>
      <c r="H34" s="176"/>
      <c r="I34" s="176"/>
      <c r="J34" s="176"/>
      <c r="K34" s="176"/>
    </row>
    <row r="35" spans="1:11" x14ac:dyDescent="0.3">
      <c r="A35" s="176"/>
      <c r="B35" s="176"/>
      <c r="C35" s="176"/>
      <c r="D35" s="176"/>
      <c r="E35" s="176"/>
      <c r="F35" s="176"/>
      <c r="G35" s="176"/>
      <c r="H35" s="176"/>
      <c r="I35" s="176"/>
      <c r="J35" s="176"/>
      <c r="K35" s="176"/>
    </row>
    <row r="36" spans="1:11" x14ac:dyDescent="0.3">
      <c r="A36" s="176"/>
      <c r="B36" s="176"/>
      <c r="C36" s="176"/>
      <c r="D36" s="176"/>
      <c r="E36" s="176"/>
      <c r="F36" s="176"/>
      <c r="G36" s="176"/>
      <c r="H36" s="176"/>
      <c r="I36" s="176"/>
      <c r="J36" s="176"/>
      <c r="K36" s="176"/>
    </row>
    <row r="37" spans="1:11" x14ac:dyDescent="0.3">
      <c r="A37" s="176"/>
      <c r="B37" s="176"/>
      <c r="C37" s="176"/>
      <c r="D37" s="176"/>
      <c r="E37" s="176"/>
      <c r="F37" s="176"/>
      <c r="G37" s="176"/>
      <c r="H37" s="176"/>
      <c r="I37" s="176"/>
      <c r="J37" s="176"/>
      <c r="K37" s="176"/>
    </row>
    <row r="38" spans="1:11" x14ac:dyDescent="0.3">
      <c r="A38" s="176"/>
      <c r="B38" s="176"/>
      <c r="C38" s="176"/>
      <c r="D38" s="176"/>
      <c r="E38" s="176"/>
      <c r="F38" s="176"/>
      <c r="G38" s="176"/>
      <c r="H38" s="176"/>
      <c r="I38" s="176"/>
      <c r="J38" s="176"/>
      <c r="K38" s="176"/>
    </row>
    <row r="39" spans="1:11" x14ac:dyDescent="0.3">
      <c r="A39" s="176"/>
      <c r="B39" s="176"/>
      <c r="C39" s="176"/>
      <c r="D39" s="176"/>
      <c r="E39" s="176"/>
      <c r="F39" s="176"/>
      <c r="G39" s="176"/>
      <c r="H39" s="176"/>
      <c r="I39" s="176"/>
      <c r="J39" s="176"/>
      <c r="K39" s="176"/>
    </row>
    <row r="40" spans="1:11" x14ac:dyDescent="0.3">
      <c r="A40" s="176"/>
      <c r="B40" s="176"/>
      <c r="C40" s="176"/>
      <c r="D40" s="176"/>
      <c r="E40" s="176"/>
      <c r="F40" s="176"/>
      <c r="G40" s="176"/>
      <c r="H40" s="176"/>
      <c r="I40" s="176"/>
      <c r="J40" s="176"/>
      <c r="K40" s="176"/>
    </row>
    <row r="41" spans="1:11" x14ac:dyDescent="0.3">
      <c r="A41" s="176"/>
      <c r="B41" s="176"/>
      <c r="C41" s="176"/>
      <c r="D41" s="176"/>
      <c r="E41" s="176"/>
      <c r="F41" s="176"/>
      <c r="G41" s="176"/>
      <c r="H41" s="176"/>
      <c r="I41" s="176"/>
      <c r="J41" s="176"/>
      <c r="K41" s="176"/>
    </row>
    <row r="42" spans="1:11" x14ac:dyDescent="0.3">
      <c r="A42" s="176"/>
      <c r="B42" s="176"/>
      <c r="C42" s="176"/>
      <c r="D42" s="176"/>
      <c r="E42" s="176"/>
      <c r="F42" s="176"/>
      <c r="G42" s="176"/>
      <c r="H42" s="176"/>
      <c r="I42" s="176"/>
      <c r="J42" s="176"/>
      <c r="K42" s="176"/>
    </row>
    <row r="43" spans="1:11" x14ac:dyDescent="0.3">
      <c r="A43" s="176"/>
      <c r="B43" s="176"/>
      <c r="C43" s="176"/>
      <c r="D43" s="176"/>
      <c r="E43" s="176"/>
      <c r="F43" s="176"/>
      <c r="G43" s="176"/>
      <c r="H43" s="176"/>
      <c r="I43" s="176"/>
      <c r="J43" s="176"/>
      <c r="K43" s="176"/>
    </row>
    <row r="44" spans="1:11" x14ac:dyDescent="0.3">
      <c r="A44" s="176"/>
      <c r="B44" s="176"/>
      <c r="C44" s="176"/>
      <c r="D44" s="176"/>
      <c r="E44" s="176"/>
      <c r="F44" s="176"/>
      <c r="G44" s="176"/>
      <c r="H44" s="176"/>
      <c r="I44" s="176"/>
      <c r="J44" s="176"/>
      <c r="K44" s="176"/>
    </row>
    <row r="45" spans="1:11" x14ac:dyDescent="0.3">
      <c r="A45" s="176"/>
      <c r="B45" s="176"/>
      <c r="C45" s="176"/>
      <c r="D45" s="176"/>
      <c r="E45" s="176"/>
      <c r="F45" s="176"/>
      <c r="G45" s="176"/>
      <c r="H45" s="176"/>
      <c r="I45" s="176"/>
      <c r="J45" s="176"/>
      <c r="K45" s="176"/>
    </row>
    <row r="46" spans="1:11" ht="50.25" customHeight="1" x14ac:dyDescent="0.3">
      <c r="A46" s="170" t="s">
        <v>242</v>
      </c>
      <c r="B46" s="170"/>
      <c r="C46" s="170"/>
      <c r="D46" s="170"/>
      <c r="E46" s="170"/>
      <c r="F46" s="170"/>
      <c r="G46" s="170"/>
      <c r="H46" s="170"/>
      <c r="I46" s="170"/>
      <c r="J46" s="170"/>
      <c r="K46" s="170"/>
    </row>
    <row r="47" spans="1:11" ht="84" customHeight="1" x14ac:dyDescent="0.3">
      <c r="A47" s="170" t="s">
        <v>260</v>
      </c>
      <c r="B47" s="170"/>
      <c r="C47" s="170"/>
      <c r="D47" s="170"/>
      <c r="E47" s="170"/>
      <c r="F47" s="170"/>
      <c r="G47" s="170"/>
      <c r="H47" s="170"/>
      <c r="I47" s="170"/>
      <c r="J47" s="170"/>
      <c r="K47" s="170"/>
    </row>
  </sheetData>
  <mergeCells count="5">
    <mergeCell ref="A46:K46"/>
    <mergeCell ref="A47:K47"/>
    <mergeCell ref="A1:K1"/>
    <mergeCell ref="A2:K2"/>
    <mergeCell ref="A22:K45"/>
  </mergeCells>
  <phoneticPr fontId="6" type="noConversion"/>
  <hyperlinks>
    <hyperlink ref="A1" location="Contents!A1" display="Back to contents" xr:uid="{A3F86320-88AC-432F-8736-505D16E17F6F}"/>
  </hyperlink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sheetPr codeName="Sheet28"/>
  <dimension ref="A1:H57"/>
  <sheetViews>
    <sheetView showGridLines="0" topLeftCell="A34" zoomScaleNormal="100" workbookViewId="0">
      <selection sqref="A1:E1"/>
    </sheetView>
  </sheetViews>
  <sheetFormatPr defaultColWidth="28.88671875" defaultRowHeight="14.4" x14ac:dyDescent="0.3"/>
  <cols>
    <col min="1" max="2" width="17.6640625" customWidth="1"/>
    <col min="3" max="4" width="24.5546875" customWidth="1"/>
    <col min="5" max="5" width="25.5546875" customWidth="1"/>
  </cols>
  <sheetData>
    <row r="1" spans="1:8" x14ac:dyDescent="0.3">
      <c r="A1" s="174" t="s">
        <v>24</v>
      </c>
      <c r="B1" s="174"/>
      <c r="C1" s="174"/>
      <c r="D1" s="174"/>
      <c r="E1" s="174"/>
    </row>
    <row r="2" spans="1:8" ht="37.35" customHeight="1" x14ac:dyDescent="0.35">
      <c r="A2" s="182" t="s">
        <v>230</v>
      </c>
      <c r="B2" s="182"/>
      <c r="C2" s="182"/>
      <c r="D2" s="182"/>
      <c r="E2" s="182"/>
    </row>
    <row r="3" spans="1:8" ht="31.5" customHeight="1" thickBot="1" x14ac:dyDescent="0.35">
      <c r="A3" s="141" t="s">
        <v>31</v>
      </c>
      <c r="B3" s="3" t="s">
        <v>91</v>
      </c>
      <c r="C3" s="68" t="s">
        <v>116</v>
      </c>
      <c r="D3" s="144" t="s">
        <v>117</v>
      </c>
      <c r="E3" s="145" t="s">
        <v>153</v>
      </c>
      <c r="F3" s="68"/>
      <c r="G3" s="3"/>
      <c r="H3" s="1"/>
    </row>
    <row r="4" spans="1:8" ht="15" thickTop="1" x14ac:dyDescent="0.3">
      <c r="A4" s="36" t="s">
        <v>35</v>
      </c>
      <c r="B4" s="142">
        <v>1</v>
      </c>
      <c r="C4" s="143">
        <v>616388</v>
      </c>
      <c r="D4" s="140">
        <v>661538</v>
      </c>
      <c r="E4" s="146">
        <f>C4/D4</f>
        <v>0.93174995238368774</v>
      </c>
      <c r="F4" s="38"/>
      <c r="G4" s="72"/>
      <c r="H4" s="139"/>
    </row>
    <row r="5" spans="1:8" x14ac:dyDescent="0.3">
      <c r="A5" s="36" t="s">
        <v>35</v>
      </c>
      <c r="B5" s="31">
        <v>2</v>
      </c>
      <c r="C5" s="137">
        <v>554696</v>
      </c>
      <c r="D5" s="137">
        <v>661538</v>
      </c>
      <c r="E5" s="138">
        <f t="shared" ref="E5:E29" si="0">C5/D5</f>
        <v>0.83849453848456168</v>
      </c>
      <c r="F5" s="38"/>
      <c r="G5" s="72"/>
    </row>
    <row r="6" spans="1:8" x14ac:dyDescent="0.3">
      <c r="A6" s="36" t="s">
        <v>35</v>
      </c>
      <c r="B6" s="31">
        <v>3</v>
      </c>
      <c r="C6" s="135">
        <v>724334</v>
      </c>
      <c r="D6" s="135">
        <v>661538</v>
      </c>
      <c r="E6" s="136">
        <f t="shared" si="0"/>
        <v>1.094924252272734</v>
      </c>
      <c r="F6" s="38"/>
      <c r="G6" s="72"/>
    </row>
    <row r="7" spans="1:8" x14ac:dyDescent="0.3">
      <c r="A7" s="36" t="s">
        <v>35</v>
      </c>
      <c r="B7" s="31">
        <v>4</v>
      </c>
      <c r="C7" s="137">
        <v>667067</v>
      </c>
      <c r="D7" s="137">
        <v>661538</v>
      </c>
      <c r="E7" s="138">
        <f t="shared" si="0"/>
        <v>1.0083577965286952</v>
      </c>
      <c r="F7" s="38"/>
      <c r="G7" s="72"/>
    </row>
    <row r="8" spans="1:8" ht="14.85" customHeight="1" x14ac:dyDescent="0.3">
      <c r="A8" s="36" t="s">
        <v>36</v>
      </c>
      <c r="B8" s="31">
        <v>5</v>
      </c>
      <c r="C8" s="135">
        <v>698385</v>
      </c>
      <c r="D8" s="135">
        <v>661538</v>
      </c>
      <c r="E8" s="136">
        <f t="shared" si="0"/>
        <v>1.0556989923481341</v>
      </c>
      <c r="F8" s="38"/>
      <c r="G8" s="72"/>
    </row>
    <row r="9" spans="1:8" x14ac:dyDescent="0.3">
      <c r="A9" s="36" t="s">
        <v>36</v>
      </c>
      <c r="B9" s="31">
        <v>6</v>
      </c>
      <c r="C9" s="137">
        <v>695586</v>
      </c>
      <c r="D9" s="137">
        <v>661538</v>
      </c>
      <c r="E9" s="138">
        <f t="shared" si="0"/>
        <v>1.0514679428846112</v>
      </c>
      <c r="F9" s="38"/>
      <c r="G9" s="72"/>
    </row>
    <row r="10" spans="1:8" x14ac:dyDescent="0.3">
      <c r="A10" s="36" t="s">
        <v>36</v>
      </c>
      <c r="B10" s="31">
        <v>7</v>
      </c>
      <c r="C10" s="135">
        <v>759685</v>
      </c>
      <c r="D10" s="135">
        <v>661538</v>
      </c>
      <c r="E10" s="136">
        <f t="shared" si="0"/>
        <v>1.1483618476943123</v>
      </c>
      <c r="F10" s="71"/>
      <c r="G10" s="70"/>
    </row>
    <row r="11" spans="1:8" x14ac:dyDescent="0.3">
      <c r="A11" s="36" t="s">
        <v>36</v>
      </c>
      <c r="B11" s="31">
        <v>8</v>
      </c>
      <c r="C11" s="137">
        <v>743769</v>
      </c>
      <c r="D11" s="137">
        <v>661538</v>
      </c>
      <c r="E11" s="138">
        <f t="shared" si="0"/>
        <v>1.1243027611414613</v>
      </c>
      <c r="F11" s="71"/>
      <c r="G11" s="70"/>
    </row>
    <row r="12" spans="1:8" x14ac:dyDescent="0.3">
      <c r="A12" s="36" t="s">
        <v>37</v>
      </c>
      <c r="B12" s="31">
        <v>9</v>
      </c>
      <c r="C12" s="135">
        <v>701672</v>
      </c>
      <c r="D12" s="135">
        <v>661538</v>
      </c>
      <c r="E12" s="136">
        <f t="shared" si="0"/>
        <v>1.0606677167449186</v>
      </c>
      <c r="F12" s="71"/>
      <c r="G12" s="70"/>
    </row>
    <row r="13" spans="1:8" x14ac:dyDescent="0.3">
      <c r="A13" s="36" t="s">
        <v>37</v>
      </c>
      <c r="B13" s="31">
        <v>10</v>
      </c>
      <c r="C13" s="137">
        <v>914963</v>
      </c>
      <c r="D13" s="137">
        <v>661538</v>
      </c>
      <c r="E13" s="138">
        <f t="shared" si="0"/>
        <v>1.3830845695938858</v>
      </c>
      <c r="F13" s="71"/>
      <c r="G13" s="70"/>
    </row>
    <row r="14" spans="1:8" x14ac:dyDescent="0.3">
      <c r="A14" s="36" t="s">
        <v>37</v>
      </c>
      <c r="B14" s="31">
        <v>11</v>
      </c>
      <c r="C14" s="135">
        <v>736252</v>
      </c>
      <c r="D14" s="135">
        <v>661538</v>
      </c>
      <c r="E14" s="136">
        <f t="shared" si="0"/>
        <v>1.1129398462371021</v>
      </c>
      <c r="F14" s="71"/>
      <c r="G14" s="70"/>
    </row>
    <row r="15" spans="1:8" x14ac:dyDescent="0.3">
      <c r="A15" s="36" t="s">
        <v>37</v>
      </c>
      <c r="B15" s="31">
        <v>12</v>
      </c>
      <c r="C15" s="137">
        <v>705083</v>
      </c>
      <c r="D15" s="137">
        <v>661538</v>
      </c>
      <c r="E15" s="138">
        <f t="shared" si="0"/>
        <v>1.0658238831329416</v>
      </c>
      <c r="F15" s="71"/>
      <c r="G15" s="70"/>
    </row>
    <row r="16" spans="1:8" x14ac:dyDescent="0.3">
      <c r="A16" s="36" t="s">
        <v>37</v>
      </c>
      <c r="B16" s="31">
        <v>13</v>
      </c>
      <c r="C16" s="135">
        <v>675053</v>
      </c>
      <c r="D16" s="135">
        <v>661538</v>
      </c>
      <c r="E16" s="136">
        <f t="shared" si="0"/>
        <v>1.0204296654160456</v>
      </c>
      <c r="F16" s="71"/>
      <c r="G16" s="70"/>
    </row>
    <row r="17" spans="1:7" x14ac:dyDescent="0.3">
      <c r="A17" s="85" t="s">
        <v>38</v>
      </c>
      <c r="B17" s="31">
        <v>14</v>
      </c>
      <c r="C17" s="137">
        <v>563342</v>
      </c>
      <c r="D17" s="137">
        <v>661538</v>
      </c>
      <c r="E17" s="138">
        <f t="shared" si="0"/>
        <v>0.85156408248656923</v>
      </c>
      <c r="F17" s="71"/>
      <c r="G17" s="70"/>
    </row>
    <row r="18" spans="1:7" ht="14.85" customHeight="1" x14ac:dyDescent="0.3">
      <c r="A18" s="85" t="s">
        <v>38</v>
      </c>
      <c r="B18" s="31">
        <v>15</v>
      </c>
      <c r="C18" s="135">
        <v>584960</v>
      </c>
      <c r="D18" s="135">
        <v>661538</v>
      </c>
      <c r="E18" s="136">
        <f t="shared" si="0"/>
        <v>0.88424247737847261</v>
      </c>
      <c r="F18" s="71"/>
      <c r="G18" s="70"/>
    </row>
    <row r="19" spans="1:7" x14ac:dyDescent="0.3">
      <c r="A19" s="85" t="s">
        <v>38</v>
      </c>
      <c r="B19" s="31">
        <v>16</v>
      </c>
      <c r="C19" s="137">
        <v>671982</v>
      </c>
      <c r="D19" s="137">
        <v>661538</v>
      </c>
      <c r="E19" s="138">
        <f t="shared" si="0"/>
        <v>1.0157874528749671</v>
      </c>
      <c r="F19" s="71"/>
      <c r="G19" s="70"/>
    </row>
    <row r="20" spans="1:7" x14ac:dyDescent="0.3">
      <c r="A20" s="85" t="s">
        <v>38</v>
      </c>
      <c r="B20" s="31">
        <v>17</v>
      </c>
      <c r="C20" s="135">
        <v>625195</v>
      </c>
      <c r="D20" s="135">
        <v>661538</v>
      </c>
      <c r="E20" s="136">
        <f t="shared" si="0"/>
        <v>0.94506286864851297</v>
      </c>
      <c r="F20" s="71"/>
      <c r="G20" s="70"/>
    </row>
    <row r="21" spans="1:7" x14ac:dyDescent="0.3">
      <c r="A21" s="85" t="s">
        <v>38</v>
      </c>
      <c r="B21" s="31">
        <v>18</v>
      </c>
      <c r="C21" s="137">
        <v>673272</v>
      </c>
      <c r="D21" s="137">
        <v>661538</v>
      </c>
      <c r="E21" s="138">
        <f t="shared" si="0"/>
        <v>1.0177374542354332</v>
      </c>
      <c r="F21" s="71"/>
      <c r="G21" s="70"/>
    </row>
    <row r="22" spans="1:7" x14ac:dyDescent="0.3">
      <c r="A22" s="85" t="s">
        <v>39</v>
      </c>
      <c r="B22" s="31">
        <v>19</v>
      </c>
      <c r="C22" s="135">
        <v>675124</v>
      </c>
      <c r="D22" s="135">
        <v>661538</v>
      </c>
      <c r="E22" s="136">
        <f t="shared" si="0"/>
        <v>1.0205369910723194</v>
      </c>
      <c r="F22" s="71"/>
      <c r="G22" s="70"/>
    </row>
    <row r="23" spans="1:7" x14ac:dyDescent="0.3">
      <c r="A23" s="85" t="s">
        <v>39</v>
      </c>
      <c r="B23" s="31">
        <v>20</v>
      </c>
      <c r="C23" s="137">
        <v>678155</v>
      </c>
      <c r="D23" s="137">
        <v>661538</v>
      </c>
      <c r="E23" s="138">
        <f t="shared" si="0"/>
        <v>1.0251187384549338</v>
      </c>
      <c r="F23" s="71"/>
      <c r="G23" s="70"/>
    </row>
    <row r="24" spans="1:7" x14ac:dyDescent="0.3">
      <c r="A24" s="85" t="s">
        <v>39</v>
      </c>
      <c r="B24" s="31">
        <v>21</v>
      </c>
      <c r="C24" s="135">
        <v>703176</v>
      </c>
      <c r="D24" s="135">
        <v>661538</v>
      </c>
      <c r="E24" s="136">
        <f t="shared" si="0"/>
        <v>1.0629412067031674</v>
      </c>
      <c r="F24" s="71"/>
      <c r="G24" s="86"/>
    </row>
    <row r="25" spans="1:7" x14ac:dyDescent="0.3">
      <c r="A25" s="85" t="s">
        <v>39</v>
      </c>
      <c r="B25" s="31">
        <v>22</v>
      </c>
      <c r="C25" s="137">
        <v>705922</v>
      </c>
      <c r="D25" s="137">
        <v>661538</v>
      </c>
      <c r="E25" s="138">
        <f t="shared" si="0"/>
        <v>1.0670921398317255</v>
      </c>
      <c r="F25" s="71"/>
      <c r="G25" s="86"/>
    </row>
    <row r="26" spans="1:7" x14ac:dyDescent="0.3">
      <c r="A26" s="85" t="s">
        <v>40</v>
      </c>
      <c r="B26" s="31">
        <v>23</v>
      </c>
      <c r="C26" s="135">
        <v>650890</v>
      </c>
      <c r="D26" s="135">
        <v>661538</v>
      </c>
      <c r="E26" s="136">
        <f t="shared" si="0"/>
        <v>0.98390417481686621</v>
      </c>
      <c r="F26" s="71"/>
      <c r="G26" s="86"/>
    </row>
    <row r="27" spans="1:7" x14ac:dyDescent="0.3">
      <c r="A27" s="85" t="s">
        <v>40</v>
      </c>
      <c r="B27" s="31">
        <v>24</v>
      </c>
      <c r="C27" s="137">
        <v>608356</v>
      </c>
      <c r="D27" s="137">
        <v>661538</v>
      </c>
      <c r="E27" s="138">
        <f t="shared" si="0"/>
        <v>0.91960854856410368</v>
      </c>
      <c r="F27" s="71"/>
      <c r="G27" s="86"/>
    </row>
    <row r="28" spans="1:7" x14ac:dyDescent="0.3">
      <c r="A28" s="85" t="s">
        <v>40</v>
      </c>
      <c r="B28" s="31">
        <v>25</v>
      </c>
      <c r="C28" s="135">
        <v>645572</v>
      </c>
      <c r="D28" s="135">
        <v>661538</v>
      </c>
      <c r="E28" s="136">
        <f t="shared" si="0"/>
        <v>0.97586533199906889</v>
      </c>
      <c r="F28" s="71"/>
      <c r="G28" s="86"/>
    </row>
    <row r="29" spans="1:7" x14ac:dyDescent="0.3">
      <c r="A29" s="85" t="s">
        <v>40</v>
      </c>
      <c r="B29" s="31">
        <v>26</v>
      </c>
      <c r="C29" s="137">
        <v>768563</v>
      </c>
      <c r="D29" s="137">
        <v>661538</v>
      </c>
      <c r="E29" s="138">
        <f t="shared" si="0"/>
        <v>1.1617820896154114</v>
      </c>
      <c r="F29" s="71"/>
      <c r="G29" s="86"/>
    </row>
    <row r="30" spans="1:7" x14ac:dyDescent="0.3">
      <c r="A30" s="207"/>
      <c r="B30" s="207"/>
      <c r="C30" s="207"/>
      <c r="D30" s="207"/>
      <c r="E30" s="207"/>
    </row>
    <row r="31" spans="1:7" x14ac:dyDescent="0.3">
      <c r="A31" s="207"/>
      <c r="B31" s="207"/>
      <c r="C31" s="207"/>
      <c r="D31" s="207"/>
      <c r="E31" s="207"/>
    </row>
    <row r="32" spans="1:7" x14ac:dyDescent="0.3">
      <c r="A32" s="207"/>
      <c r="B32" s="207"/>
      <c r="C32" s="207"/>
      <c r="D32" s="207"/>
      <c r="E32" s="207"/>
    </row>
    <row r="33" spans="1:5" x14ac:dyDescent="0.3">
      <c r="A33" s="207"/>
      <c r="B33" s="207"/>
      <c r="C33" s="207"/>
      <c r="D33" s="207"/>
      <c r="E33" s="207"/>
    </row>
    <row r="34" spans="1:5" x14ac:dyDescent="0.3">
      <c r="A34" s="207"/>
      <c r="B34" s="207"/>
      <c r="C34" s="207"/>
      <c r="D34" s="207"/>
      <c r="E34" s="207"/>
    </row>
    <row r="35" spans="1:5" x14ac:dyDescent="0.3">
      <c r="A35" s="207"/>
      <c r="B35" s="207"/>
      <c r="C35" s="207"/>
      <c r="D35" s="207"/>
      <c r="E35" s="207"/>
    </row>
    <row r="36" spans="1:5" x14ac:dyDescent="0.3">
      <c r="A36" s="207"/>
      <c r="B36" s="207"/>
      <c r="C36" s="207"/>
      <c r="D36" s="207"/>
      <c r="E36" s="207"/>
    </row>
    <row r="37" spans="1:5" x14ac:dyDescent="0.3">
      <c r="A37" s="207"/>
      <c r="B37" s="207"/>
      <c r="C37" s="207"/>
      <c r="D37" s="207"/>
      <c r="E37" s="207"/>
    </row>
    <row r="38" spans="1:5" x14ac:dyDescent="0.3">
      <c r="A38" s="207"/>
      <c r="B38" s="207"/>
      <c r="C38" s="207"/>
      <c r="D38" s="207"/>
      <c r="E38" s="207"/>
    </row>
    <row r="39" spans="1:5" x14ac:dyDescent="0.3">
      <c r="A39" s="207"/>
      <c r="B39" s="207"/>
      <c r="C39" s="207"/>
      <c r="D39" s="207"/>
      <c r="E39" s="207"/>
    </row>
    <row r="40" spans="1:5" x14ac:dyDescent="0.3">
      <c r="A40" s="207"/>
      <c r="B40" s="207"/>
      <c r="C40" s="207"/>
      <c r="D40" s="207"/>
      <c r="E40" s="207"/>
    </row>
    <row r="41" spans="1:5" x14ac:dyDescent="0.3">
      <c r="A41" s="207"/>
      <c r="B41" s="207"/>
      <c r="C41" s="207"/>
      <c r="D41" s="207"/>
      <c r="E41" s="207"/>
    </row>
    <row r="42" spans="1:5" x14ac:dyDescent="0.3">
      <c r="A42" s="207"/>
      <c r="B42" s="207"/>
      <c r="C42" s="207"/>
      <c r="D42" s="207"/>
      <c r="E42" s="207"/>
    </row>
    <row r="43" spans="1:5" x14ac:dyDescent="0.3">
      <c r="A43" s="207"/>
      <c r="B43" s="207"/>
      <c r="C43" s="207"/>
      <c r="D43" s="207"/>
      <c r="E43" s="207"/>
    </row>
    <row r="44" spans="1:5" x14ac:dyDescent="0.3">
      <c r="A44" s="207"/>
      <c r="B44" s="207"/>
      <c r="C44" s="207"/>
      <c r="D44" s="207"/>
      <c r="E44" s="207"/>
    </row>
    <row r="45" spans="1:5" x14ac:dyDescent="0.3">
      <c r="A45" s="207"/>
      <c r="B45" s="207"/>
      <c r="C45" s="207"/>
      <c r="D45" s="207"/>
      <c r="E45" s="207"/>
    </row>
    <row r="46" spans="1:5" x14ac:dyDescent="0.3">
      <c r="A46" s="207"/>
      <c r="B46" s="207"/>
      <c r="C46" s="207"/>
      <c r="D46" s="207"/>
      <c r="E46" s="207"/>
    </row>
    <row r="47" spans="1:5" x14ac:dyDescent="0.3">
      <c r="A47" s="207"/>
      <c r="B47" s="207"/>
      <c r="C47" s="207"/>
      <c r="D47" s="207"/>
      <c r="E47" s="207"/>
    </row>
    <row r="48" spans="1:5" x14ac:dyDescent="0.3">
      <c r="A48" s="207"/>
      <c r="B48" s="207"/>
      <c r="C48" s="207"/>
      <c r="D48" s="207"/>
      <c r="E48" s="207"/>
    </row>
    <row r="49" spans="1:8" x14ac:dyDescent="0.3">
      <c r="A49" s="207"/>
      <c r="B49" s="207"/>
      <c r="C49" s="207"/>
      <c r="D49" s="207"/>
      <c r="E49" s="207"/>
    </row>
    <row r="50" spans="1:8" x14ac:dyDescent="0.3">
      <c r="A50" s="207"/>
      <c r="B50" s="207"/>
      <c r="C50" s="207"/>
      <c r="D50" s="207"/>
      <c r="E50" s="207"/>
    </row>
    <row r="51" spans="1:8" x14ac:dyDescent="0.3">
      <c r="A51" s="207"/>
      <c r="B51" s="207"/>
      <c r="C51" s="207"/>
      <c r="D51" s="207"/>
      <c r="E51" s="207"/>
    </row>
    <row r="52" spans="1:8" x14ac:dyDescent="0.3">
      <c r="A52" s="207"/>
      <c r="B52" s="207"/>
      <c r="C52" s="207"/>
      <c r="D52" s="207"/>
      <c r="E52" s="207"/>
    </row>
    <row r="53" spans="1:8" x14ac:dyDescent="0.3">
      <c r="A53" s="207"/>
      <c r="B53" s="207"/>
      <c r="C53" s="207"/>
      <c r="D53" s="207"/>
      <c r="E53" s="207"/>
    </row>
    <row r="54" spans="1:8" x14ac:dyDescent="0.3">
      <c r="A54" s="207"/>
      <c r="B54" s="207"/>
      <c r="C54" s="207"/>
      <c r="D54" s="207"/>
      <c r="E54" s="207"/>
    </row>
    <row r="55" spans="1:8" x14ac:dyDescent="0.3">
      <c r="A55" s="207"/>
      <c r="B55" s="207"/>
      <c r="C55" s="207"/>
      <c r="D55" s="207"/>
      <c r="E55" s="207"/>
    </row>
    <row r="56" spans="1:8" ht="63.75" customHeight="1" x14ac:dyDescent="0.3">
      <c r="A56" s="170" t="s">
        <v>158</v>
      </c>
      <c r="B56" s="170"/>
      <c r="C56" s="170"/>
      <c r="D56" s="170"/>
      <c r="E56" s="170"/>
      <c r="F56" s="11"/>
      <c r="G56" s="11"/>
      <c r="H56" s="11"/>
    </row>
    <row r="57" spans="1:8" ht="67.5" customHeight="1" x14ac:dyDescent="0.3">
      <c r="A57" s="170" t="s">
        <v>154</v>
      </c>
      <c r="B57" s="170"/>
      <c r="C57" s="170"/>
      <c r="D57" s="170"/>
      <c r="E57" s="170"/>
      <c r="F57" s="11"/>
      <c r="G57" s="11"/>
      <c r="H57" s="11"/>
    </row>
  </sheetData>
  <mergeCells count="5">
    <mergeCell ref="A56:E56"/>
    <mergeCell ref="A57:E57"/>
    <mergeCell ref="A30:E55"/>
    <mergeCell ref="A2:E2"/>
    <mergeCell ref="A1:E1"/>
  </mergeCells>
  <phoneticPr fontId="6"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sheetPr codeName="Sheet29"/>
  <dimension ref="A1:U45"/>
  <sheetViews>
    <sheetView showGridLines="0" topLeftCell="A14" zoomScaleNormal="100" workbookViewId="0">
      <selection sqref="A1:E1"/>
    </sheetView>
  </sheetViews>
  <sheetFormatPr defaultColWidth="8.5546875" defaultRowHeight="14.4" x14ac:dyDescent="0.3"/>
  <cols>
    <col min="2" max="2" width="9" bestFit="1" customWidth="1"/>
    <col min="3" max="3" width="16.44140625" bestFit="1" customWidth="1"/>
    <col min="4" max="4" width="23.44140625" bestFit="1" customWidth="1"/>
    <col min="5" max="5" width="27.109375" customWidth="1"/>
  </cols>
  <sheetData>
    <row r="1" spans="1:20" x14ac:dyDescent="0.3">
      <c r="A1" s="174" t="s">
        <v>24</v>
      </c>
      <c r="B1" s="174"/>
      <c r="C1" s="174"/>
      <c r="D1" s="174"/>
      <c r="E1" s="174"/>
      <c r="F1" s="176"/>
      <c r="G1" s="176"/>
      <c r="H1" s="176"/>
      <c r="I1" s="176"/>
      <c r="J1" s="176"/>
      <c r="K1" s="176"/>
      <c r="L1" s="176"/>
      <c r="M1" s="176"/>
      <c r="N1" s="176"/>
      <c r="O1" s="176"/>
      <c r="P1" s="176"/>
      <c r="Q1" s="176"/>
      <c r="R1" s="176"/>
      <c r="S1" s="176"/>
      <c r="T1" s="176"/>
    </row>
    <row r="2" spans="1:20" ht="36.450000000000003" customHeight="1" x14ac:dyDescent="0.3">
      <c r="A2" s="204" t="s">
        <v>237</v>
      </c>
      <c r="B2" s="204"/>
      <c r="C2" s="204"/>
      <c r="D2" s="204"/>
      <c r="E2" s="204"/>
      <c r="F2" s="176"/>
      <c r="G2" s="176"/>
      <c r="H2" s="176"/>
      <c r="I2" s="176"/>
      <c r="J2" s="176"/>
      <c r="K2" s="176"/>
      <c r="L2" s="176"/>
      <c r="M2" s="176"/>
      <c r="N2" s="176"/>
      <c r="O2" s="176"/>
      <c r="P2" s="176"/>
      <c r="Q2" s="176"/>
      <c r="R2" s="176"/>
      <c r="S2" s="176"/>
      <c r="T2" s="176"/>
    </row>
    <row r="3" spans="1:20" x14ac:dyDescent="0.3">
      <c r="A3" s="5" t="s">
        <v>25</v>
      </c>
      <c r="B3" s="5" t="s">
        <v>31</v>
      </c>
      <c r="C3" s="5" t="s">
        <v>80</v>
      </c>
      <c r="D3" s="5" t="s">
        <v>32</v>
      </c>
      <c r="E3" s="5" t="s">
        <v>81</v>
      </c>
      <c r="F3" s="176"/>
      <c r="G3" s="176"/>
      <c r="H3" s="176"/>
      <c r="I3" s="176"/>
      <c r="J3" s="176"/>
      <c r="K3" s="176"/>
      <c r="L3" s="176"/>
      <c r="M3" s="176"/>
      <c r="N3" s="176"/>
      <c r="O3" s="176"/>
      <c r="P3" s="176"/>
      <c r="Q3" s="176"/>
      <c r="R3" s="176"/>
      <c r="S3" s="176"/>
      <c r="T3" s="176"/>
    </row>
    <row r="4" spans="1:20" x14ac:dyDescent="0.3">
      <c r="A4" s="14">
        <v>2020</v>
      </c>
      <c r="B4" s="31" t="s">
        <v>35</v>
      </c>
      <c r="C4" s="18">
        <v>7575993</v>
      </c>
      <c r="D4" s="18">
        <v>993</v>
      </c>
      <c r="E4" s="13">
        <v>113443832</v>
      </c>
      <c r="F4" s="176"/>
      <c r="G4" s="176"/>
      <c r="H4" s="176"/>
      <c r="I4" s="176"/>
      <c r="J4" s="176"/>
      <c r="K4" s="176"/>
      <c r="L4" s="176"/>
      <c r="M4" s="176"/>
      <c r="N4" s="176"/>
      <c r="O4" s="176"/>
      <c r="P4" s="176"/>
      <c r="Q4" s="176"/>
      <c r="R4" s="176"/>
      <c r="S4" s="176"/>
      <c r="T4" s="176"/>
    </row>
    <row r="5" spans="1:20" x14ac:dyDescent="0.3">
      <c r="A5" s="14">
        <v>2020</v>
      </c>
      <c r="B5" s="31" t="s">
        <v>36</v>
      </c>
      <c r="C5" s="18">
        <v>8843300</v>
      </c>
      <c r="D5" s="18">
        <v>1010</v>
      </c>
      <c r="E5" s="13"/>
      <c r="F5" s="176"/>
      <c r="G5" s="176"/>
      <c r="H5" s="176"/>
      <c r="I5" s="176"/>
      <c r="J5" s="176"/>
      <c r="K5" s="176"/>
      <c r="L5" s="176"/>
      <c r="M5" s="176"/>
      <c r="N5" s="176"/>
      <c r="O5" s="176"/>
      <c r="P5" s="176"/>
      <c r="Q5" s="176"/>
      <c r="R5" s="176"/>
      <c r="S5" s="176"/>
      <c r="T5" s="176"/>
    </row>
    <row r="6" spans="1:20" x14ac:dyDescent="0.3">
      <c r="A6" s="14">
        <v>2020</v>
      </c>
      <c r="B6" s="31" t="s">
        <v>37</v>
      </c>
      <c r="C6" s="18">
        <v>7334068</v>
      </c>
      <c r="D6" s="18">
        <v>1044</v>
      </c>
      <c r="E6" s="13"/>
      <c r="F6" s="176"/>
      <c r="G6" s="176"/>
      <c r="H6" s="176"/>
      <c r="I6" s="176"/>
      <c r="J6" s="176"/>
      <c r="K6" s="176"/>
      <c r="L6" s="176"/>
      <c r="M6" s="176"/>
      <c r="N6" s="176"/>
      <c r="O6" s="176"/>
      <c r="P6" s="176"/>
      <c r="Q6" s="176"/>
      <c r="R6" s="176"/>
      <c r="S6" s="176"/>
      <c r="T6" s="176"/>
    </row>
    <row r="7" spans="1:20" x14ac:dyDescent="0.3">
      <c r="A7" s="14">
        <v>2020</v>
      </c>
      <c r="B7" s="31" t="s">
        <v>38</v>
      </c>
      <c r="C7" s="18">
        <v>13975556</v>
      </c>
      <c r="D7" s="18">
        <v>1053</v>
      </c>
      <c r="E7" s="13"/>
      <c r="F7" s="176"/>
      <c r="G7" s="176"/>
      <c r="H7" s="176"/>
      <c r="I7" s="176"/>
      <c r="J7" s="176"/>
      <c r="K7" s="176"/>
      <c r="L7" s="176"/>
      <c r="M7" s="176"/>
      <c r="N7" s="176"/>
      <c r="O7" s="176"/>
      <c r="P7" s="176"/>
      <c r="Q7" s="176"/>
      <c r="R7" s="176"/>
      <c r="S7" s="176"/>
      <c r="T7" s="176"/>
    </row>
    <row r="8" spans="1:20" x14ac:dyDescent="0.3">
      <c r="A8" s="14">
        <v>2020</v>
      </c>
      <c r="B8" s="31" t="s">
        <v>39</v>
      </c>
      <c r="C8" s="18">
        <v>5520985</v>
      </c>
      <c r="D8" s="18">
        <v>870</v>
      </c>
      <c r="E8" s="13"/>
      <c r="F8" s="176"/>
      <c r="G8" s="176"/>
      <c r="H8" s="176"/>
      <c r="I8" s="176"/>
      <c r="J8" s="176"/>
      <c r="K8" s="176"/>
      <c r="L8" s="176"/>
      <c r="M8" s="176"/>
      <c r="N8" s="176"/>
      <c r="O8" s="176"/>
      <c r="P8" s="176"/>
      <c r="Q8" s="176"/>
      <c r="R8" s="176"/>
      <c r="S8" s="176"/>
      <c r="T8" s="176"/>
    </row>
    <row r="9" spans="1:20" x14ac:dyDescent="0.3">
      <c r="A9" s="14">
        <v>2020</v>
      </c>
      <c r="B9" s="31" t="s">
        <v>40</v>
      </c>
      <c r="C9" s="18">
        <v>7155686</v>
      </c>
      <c r="D9" s="18">
        <v>913</v>
      </c>
      <c r="E9" s="13"/>
      <c r="F9" s="176"/>
      <c r="G9" s="176"/>
      <c r="H9" s="176"/>
      <c r="I9" s="176"/>
      <c r="J9" s="176"/>
      <c r="K9" s="176"/>
      <c r="L9" s="176"/>
      <c r="M9" s="176"/>
      <c r="N9" s="176"/>
      <c r="O9" s="176"/>
      <c r="P9" s="176"/>
      <c r="Q9" s="176"/>
      <c r="R9" s="176"/>
      <c r="S9" s="176"/>
      <c r="T9" s="176"/>
    </row>
    <row r="10" spans="1:20" x14ac:dyDescent="0.3">
      <c r="A10" s="14">
        <v>2020</v>
      </c>
      <c r="B10" s="31" t="s">
        <v>41</v>
      </c>
      <c r="C10" s="18">
        <v>15283956</v>
      </c>
      <c r="D10" s="18">
        <v>1239</v>
      </c>
      <c r="E10" s="13"/>
      <c r="F10" s="176"/>
      <c r="G10" s="176"/>
      <c r="H10" s="176"/>
      <c r="I10" s="176"/>
      <c r="J10" s="176"/>
      <c r="K10" s="176"/>
      <c r="L10" s="176"/>
      <c r="M10" s="176"/>
      <c r="N10" s="176"/>
      <c r="O10" s="176"/>
      <c r="P10" s="176"/>
      <c r="Q10" s="176"/>
      <c r="R10" s="176"/>
      <c r="S10" s="176"/>
      <c r="T10" s="176"/>
    </row>
    <row r="11" spans="1:20" x14ac:dyDescent="0.3">
      <c r="A11" s="14">
        <v>2020</v>
      </c>
      <c r="B11" s="31" t="s">
        <v>42</v>
      </c>
      <c r="C11" s="18">
        <v>7594703</v>
      </c>
      <c r="D11" s="18">
        <v>1021</v>
      </c>
      <c r="E11" s="13"/>
      <c r="F11" s="176"/>
      <c r="G11" s="176"/>
      <c r="H11" s="176"/>
      <c r="I11" s="176"/>
      <c r="J11" s="176"/>
      <c r="K11" s="176"/>
      <c r="L11" s="176"/>
      <c r="M11" s="176"/>
      <c r="N11" s="176"/>
      <c r="O11" s="176"/>
      <c r="P11" s="176"/>
      <c r="Q11" s="176"/>
      <c r="R11" s="176"/>
      <c r="S11" s="176"/>
      <c r="T11" s="176"/>
    </row>
    <row r="12" spans="1:20" x14ac:dyDescent="0.3">
      <c r="A12" s="14">
        <v>2020</v>
      </c>
      <c r="B12" s="31" t="s">
        <v>43</v>
      </c>
      <c r="C12" s="18">
        <v>8498478</v>
      </c>
      <c r="D12" s="18">
        <v>1103</v>
      </c>
      <c r="E12" s="13"/>
      <c r="F12" s="176"/>
      <c r="G12" s="176"/>
      <c r="H12" s="176"/>
      <c r="I12" s="176"/>
      <c r="J12" s="176"/>
      <c r="K12" s="176"/>
      <c r="L12" s="176"/>
      <c r="M12" s="176"/>
      <c r="N12" s="176"/>
      <c r="O12" s="176"/>
      <c r="P12" s="176"/>
      <c r="Q12" s="176"/>
      <c r="R12" s="176"/>
      <c r="S12" s="176"/>
      <c r="T12" s="176"/>
    </row>
    <row r="13" spans="1:20" x14ac:dyDescent="0.3">
      <c r="A13" s="14">
        <v>2020</v>
      </c>
      <c r="B13" s="31" t="s">
        <v>44</v>
      </c>
      <c r="C13" s="18">
        <v>14697248</v>
      </c>
      <c r="D13" s="18">
        <v>1289</v>
      </c>
      <c r="E13" s="13"/>
      <c r="F13" s="176"/>
      <c r="G13" s="176"/>
      <c r="H13" s="176"/>
      <c r="I13" s="176"/>
      <c r="J13" s="176"/>
      <c r="K13" s="176"/>
      <c r="L13" s="176"/>
      <c r="M13" s="176"/>
      <c r="N13" s="176"/>
      <c r="O13" s="176"/>
      <c r="P13" s="176"/>
      <c r="Q13" s="176"/>
      <c r="R13" s="176"/>
      <c r="S13" s="176"/>
      <c r="T13" s="176"/>
    </row>
    <row r="14" spans="1:20" x14ac:dyDescent="0.3">
      <c r="A14" s="14">
        <v>2020</v>
      </c>
      <c r="B14" s="31" t="s">
        <v>45</v>
      </c>
      <c r="C14" s="18">
        <v>7715062</v>
      </c>
      <c r="D14" s="18">
        <v>1061</v>
      </c>
      <c r="E14" s="13"/>
      <c r="F14" s="176"/>
      <c r="G14" s="176"/>
      <c r="H14" s="176"/>
      <c r="I14" s="176"/>
      <c r="J14" s="176"/>
      <c r="K14" s="176"/>
      <c r="L14" s="176"/>
      <c r="M14" s="176"/>
      <c r="N14" s="176"/>
      <c r="O14" s="176"/>
      <c r="P14" s="176"/>
      <c r="Q14" s="176"/>
      <c r="R14" s="176"/>
      <c r="S14" s="176"/>
      <c r="T14" s="176"/>
    </row>
    <row r="15" spans="1:20" x14ac:dyDescent="0.3">
      <c r="A15" s="14">
        <v>2020</v>
      </c>
      <c r="B15" s="31" t="s">
        <v>46</v>
      </c>
      <c r="C15" s="18">
        <v>9248797</v>
      </c>
      <c r="D15" s="18">
        <v>1150</v>
      </c>
      <c r="E15" s="13"/>
      <c r="F15" s="176"/>
      <c r="G15" s="176"/>
      <c r="H15" s="176"/>
      <c r="I15" s="176"/>
      <c r="J15" s="176"/>
      <c r="K15" s="176"/>
      <c r="L15" s="176"/>
      <c r="M15" s="176"/>
      <c r="N15" s="176"/>
      <c r="O15" s="176"/>
      <c r="P15" s="176"/>
      <c r="Q15" s="176"/>
      <c r="R15" s="176"/>
      <c r="S15" s="176"/>
      <c r="T15" s="176"/>
    </row>
    <row r="16" spans="1:20" x14ac:dyDescent="0.3">
      <c r="A16" s="14">
        <v>2021</v>
      </c>
      <c r="B16" s="31" t="s">
        <v>35</v>
      </c>
      <c r="C16" s="18">
        <v>9476056</v>
      </c>
      <c r="D16" s="18">
        <v>1153</v>
      </c>
      <c r="E16" s="13">
        <v>127998977</v>
      </c>
      <c r="F16" s="176"/>
      <c r="G16" s="176"/>
      <c r="H16" s="176"/>
      <c r="I16" s="176"/>
      <c r="J16" s="176"/>
      <c r="K16" s="176"/>
      <c r="L16" s="176"/>
      <c r="M16" s="176"/>
      <c r="N16" s="176"/>
      <c r="O16" s="176"/>
      <c r="P16" s="176"/>
      <c r="Q16" s="176"/>
      <c r="R16" s="176"/>
      <c r="S16" s="176"/>
      <c r="T16" s="176"/>
    </row>
    <row r="17" spans="1:21" x14ac:dyDescent="0.3">
      <c r="A17" s="14">
        <v>2021</v>
      </c>
      <c r="B17" s="31" t="s">
        <v>36</v>
      </c>
      <c r="C17" s="18">
        <v>13124791</v>
      </c>
      <c r="D17" s="18">
        <v>1325</v>
      </c>
      <c r="E17" s="13"/>
      <c r="F17" s="176"/>
      <c r="G17" s="176"/>
      <c r="H17" s="176"/>
      <c r="I17" s="176"/>
      <c r="J17" s="176"/>
      <c r="K17" s="176"/>
      <c r="L17" s="176"/>
      <c r="M17" s="176"/>
      <c r="N17" s="176"/>
      <c r="O17" s="176"/>
      <c r="P17" s="176"/>
      <c r="Q17" s="176"/>
      <c r="R17" s="176"/>
      <c r="S17" s="176"/>
      <c r="T17" s="176"/>
    </row>
    <row r="18" spans="1:21" x14ac:dyDescent="0.3">
      <c r="A18" s="14">
        <v>2021</v>
      </c>
      <c r="B18" s="31" t="s">
        <v>37</v>
      </c>
      <c r="C18" s="18">
        <v>10970946</v>
      </c>
      <c r="D18" s="18">
        <v>1305</v>
      </c>
      <c r="E18" s="13"/>
      <c r="F18" s="176"/>
      <c r="G18" s="176"/>
      <c r="H18" s="176"/>
      <c r="I18" s="176"/>
      <c r="J18" s="176"/>
      <c r="K18" s="176"/>
      <c r="L18" s="176"/>
      <c r="M18" s="176"/>
      <c r="N18" s="176"/>
      <c r="O18" s="176"/>
      <c r="P18" s="176"/>
      <c r="Q18" s="176"/>
      <c r="R18" s="176"/>
      <c r="S18" s="176"/>
      <c r="T18" s="176"/>
    </row>
    <row r="19" spans="1:21" x14ac:dyDescent="0.3">
      <c r="A19" s="14">
        <v>2021</v>
      </c>
      <c r="B19" s="31" t="s">
        <v>38</v>
      </c>
      <c r="C19" s="18">
        <v>19994439</v>
      </c>
      <c r="D19" s="18">
        <v>1319</v>
      </c>
      <c r="E19" s="13"/>
      <c r="F19" s="176"/>
      <c r="G19" s="176"/>
      <c r="H19" s="176"/>
      <c r="I19" s="176"/>
      <c r="J19" s="176"/>
      <c r="K19" s="176"/>
      <c r="L19" s="176"/>
      <c r="M19" s="176"/>
      <c r="N19" s="176"/>
      <c r="O19" s="176"/>
      <c r="P19" s="176"/>
      <c r="Q19" s="176"/>
      <c r="R19" s="176"/>
      <c r="S19" s="176"/>
      <c r="T19" s="176"/>
    </row>
    <row r="20" spans="1:21" x14ac:dyDescent="0.3">
      <c r="A20" s="14">
        <v>2021</v>
      </c>
      <c r="B20" s="31" t="s">
        <v>39</v>
      </c>
      <c r="C20" s="18">
        <v>7351922</v>
      </c>
      <c r="D20" s="18">
        <v>1052</v>
      </c>
      <c r="E20" s="13"/>
      <c r="F20" s="176"/>
      <c r="G20" s="176"/>
      <c r="H20" s="176"/>
      <c r="I20" s="176"/>
      <c r="J20" s="176"/>
      <c r="K20" s="176"/>
      <c r="L20" s="176"/>
      <c r="M20" s="176"/>
      <c r="N20" s="176"/>
      <c r="O20" s="176"/>
      <c r="P20" s="176"/>
      <c r="Q20" s="176"/>
      <c r="R20" s="176"/>
      <c r="S20" s="176"/>
      <c r="T20" s="176"/>
    </row>
    <row r="21" spans="1:21" x14ac:dyDescent="0.3">
      <c r="A21" s="14">
        <v>2021</v>
      </c>
      <c r="B21" s="31" t="s">
        <v>40</v>
      </c>
      <c r="C21" s="18">
        <v>9254955</v>
      </c>
      <c r="D21" s="18">
        <v>1157</v>
      </c>
      <c r="E21" s="13"/>
      <c r="F21" s="176"/>
      <c r="G21" s="176"/>
      <c r="H21" s="176"/>
      <c r="I21" s="176"/>
      <c r="J21" s="176"/>
      <c r="K21" s="176"/>
      <c r="L21" s="176"/>
      <c r="M21" s="176"/>
      <c r="N21" s="176"/>
      <c r="O21" s="176"/>
      <c r="P21" s="176"/>
      <c r="Q21" s="176"/>
      <c r="R21" s="176"/>
      <c r="S21" s="176"/>
      <c r="T21" s="176"/>
    </row>
    <row r="22" spans="1:21" x14ac:dyDescent="0.3">
      <c r="A22" s="14">
        <v>2021</v>
      </c>
      <c r="B22" s="31" t="s">
        <v>41</v>
      </c>
      <c r="C22" s="18">
        <v>13840301</v>
      </c>
      <c r="D22" s="18">
        <v>1245</v>
      </c>
      <c r="E22" s="13"/>
      <c r="F22" s="176"/>
      <c r="G22" s="176"/>
      <c r="H22" s="176"/>
      <c r="I22" s="176"/>
      <c r="J22" s="176"/>
      <c r="K22" s="176"/>
      <c r="L22" s="176"/>
      <c r="M22" s="176"/>
      <c r="N22" s="176"/>
      <c r="O22" s="176"/>
      <c r="P22" s="176"/>
      <c r="Q22" s="176"/>
      <c r="R22" s="176"/>
      <c r="S22" s="176"/>
      <c r="T22" s="176"/>
    </row>
    <row r="23" spans="1:21" x14ac:dyDescent="0.3">
      <c r="A23" s="14">
        <v>2021</v>
      </c>
      <c r="B23" s="31" t="s">
        <v>42</v>
      </c>
      <c r="C23" s="18">
        <v>6752908</v>
      </c>
      <c r="D23" s="18">
        <v>986</v>
      </c>
      <c r="E23" s="13"/>
      <c r="F23" s="176"/>
      <c r="G23" s="176"/>
      <c r="H23" s="176"/>
      <c r="I23" s="176"/>
      <c r="J23" s="176"/>
      <c r="K23" s="176"/>
      <c r="L23" s="176"/>
      <c r="M23" s="176"/>
      <c r="N23" s="176"/>
      <c r="O23" s="176"/>
      <c r="P23" s="176"/>
      <c r="Q23" s="176"/>
      <c r="R23" s="176"/>
      <c r="S23" s="176"/>
      <c r="T23" s="176"/>
    </row>
    <row r="24" spans="1:21" x14ac:dyDescent="0.3">
      <c r="A24" s="14">
        <v>2021</v>
      </c>
      <c r="B24" s="31" t="s">
        <v>43</v>
      </c>
      <c r="C24" s="18">
        <v>8606851</v>
      </c>
      <c r="D24" s="18">
        <v>1043</v>
      </c>
      <c r="E24" s="13"/>
      <c r="F24" s="176"/>
      <c r="G24" s="176"/>
      <c r="H24" s="176"/>
      <c r="I24" s="176"/>
      <c r="J24" s="176"/>
      <c r="K24" s="176"/>
      <c r="L24" s="176"/>
      <c r="M24" s="176"/>
      <c r="N24" s="176"/>
      <c r="O24" s="176"/>
      <c r="P24" s="176"/>
      <c r="Q24" s="176"/>
      <c r="R24" s="176"/>
      <c r="S24" s="176"/>
      <c r="T24" s="176"/>
    </row>
    <row r="25" spans="1:21" x14ac:dyDescent="0.3">
      <c r="A25" s="14">
        <v>2021</v>
      </c>
      <c r="B25" s="31" t="s">
        <v>44</v>
      </c>
      <c r="C25" s="18">
        <v>13701933</v>
      </c>
      <c r="D25" s="18">
        <v>1279</v>
      </c>
      <c r="E25" s="13"/>
      <c r="F25" s="176"/>
      <c r="G25" s="176"/>
      <c r="H25" s="176"/>
      <c r="I25" s="176"/>
      <c r="J25" s="176"/>
      <c r="K25" s="176"/>
      <c r="L25" s="176"/>
      <c r="M25" s="176"/>
      <c r="N25" s="176"/>
      <c r="O25" s="176"/>
      <c r="P25" s="176"/>
      <c r="Q25" s="176"/>
      <c r="R25" s="176"/>
      <c r="S25" s="176"/>
      <c r="T25" s="176"/>
    </row>
    <row r="26" spans="1:21" x14ac:dyDescent="0.3">
      <c r="A26" s="14">
        <v>2021</v>
      </c>
      <c r="B26" s="31" t="s">
        <v>45</v>
      </c>
      <c r="C26" s="18">
        <v>6497663</v>
      </c>
      <c r="D26" s="18">
        <v>1041</v>
      </c>
      <c r="E26" s="13"/>
      <c r="F26" s="176"/>
      <c r="G26" s="176"/>
      <c r="H26" s="176"/>
      <c r="I26" s="176"/>
      <c r="J26" s="176"/>
      <c r="K26" s="176"/>
      <c r="L26" s="176"/>
      <c r="M26" s="176"/>
      <c r="N26" s="176"/>
      <c r="O26" s="176"/>
      <c r="P26" s="176"/>
      <c r="Q26" s="176"/>
      <c r="R26" s="176"/>
      <c r="S26" s="176"/>
      <c r="T26" s="176"/>
    </row>
    <row r="27" spans="1:21" x14ac:dyDescent="0.3">
      <c r="A27" s="14">
        <v>2021</v>
      </c>
      <c r="B27" s="31" t="s">
        <v>46</v>
      </c>
      <c r="C27" s="18">
        <v>8426212</v>
      </c>
      <c r="D27" s="18">
        <v>969</v>
      </c>
      <c r="E27" s="13"/>
      <c r="F27" s="176"/>
      <c r="G27" s="176"/>
      <c r="H27" s="176"/>
      <c r="I27" s="176"/>
      <c r="J27" s="176"/>
      <c r="K27" s="176"/>
      <c r="L27" s="176"/>
      <c r="M27" s="176"/>
      <c r="N27" s="176"/>
      <c r="O27" s="176"/>
      <c r="P27" s="176"/>
      <c r="Q27" s="176"/>
      <c r="R27" s="176"/>
      <c r="S27" s="176"/>
      <c r="T27" s="176"/>
    </row>
    <row r="28" spans="1:21" x14ac:dyDescent="0.3">
      <c r="A28" s="14">
        <v>2022</v>
      </c>
      <c r="B28" s="31" t="s">
        <v>35</v>
      </c>
      <c r="C28" s="18">
        <v>7266758</v>
      </c>
      <c r="D28" s="18">
        <v>1107</v>
      </c>
      <c r="E28" s="13">
        <v>78336098</v>
      </c>
      <c r="F28" s="176"/>
      <c r="G28" s="176"/>
      <c r="H28" s="176"/>
      <c r="I28" s="176"/>
      <c r="J28" s="176"/>
      <c r="K28" s="176"/>
      <c r="L28" s="176"/>
      <c r="M28" s="176"/>
      <c r="N28" s="176"/>
      <c r="O28" s="176"/>
      <c r="P28" s="176"/>
      <c r="Q28" s="176"/>
      <c r="R28" s="176"/>
      <c r="S28" s="176"/>
      <c r="T28" s="176"/>
    </row>
    <row r="29" spans="1:21" ht="15" customHeight="1" x14ac:dyDescent="0.3">
      <c r="A29" s="14">
        <v>2022</v>
      </c>
      <c r="B29" s="31" t="s">
        <v>36</v>
      </c>
      <c r="C29" s="18">
        <v>10484189</v>
      </c>
      <c r="D29" s="18">
        <v>1162</v>
      </c>
      <c r="E29" s="13"/>
      <c r="G29" s="170" t="s">
        <v>152</v>
      </c>
      <c r="H29" s="170"/>
      <c r="I29" s="170"/>
      <c r="J29" s="170"/>
      <c r="K29" s="170"/>
      <c r="L29" s="170"/>
      <c r="M29" s="170"/>
      <c r="N29" s="170"/>
      <c r="O29" s="170"/>
      <c r="P29" s="170"/>
      <c r="Q29" s="170"/>
      <c r="R29" s="170"/>
      <c r="S29" s="170"/>
      <c r="T29" s="170"/>
      <c r="U29" s="11"/>
    </row>
    <row r="30" spans="1:21" x14ac:dyDescent="0.3">
      <c r="A30" s="14">
        <v>2022</v>
      </c>
      <c r="B30" s="31" t="s">
        <v>37</v>
      </c>
      <c r="C30" s="18">
        <v>6271780</v>
      </c>
      <c r="D30" s="18">
        <v>1138</v>
      </c>
      <c r="E30" s="13"/>
      <c r="G30" s="170"/>
      <c r="H30" s="170"/>
      <c r="I30" s="170"/>
      <c r="J30" s="170"/>
      <c r="K30" s="170"/>
      <c r="L30" s="170"/>
      <c r="M30" s="170"/>
      <c r="N30" s="170"/>
      <c r="O30" s="170"/>
      <c r="P30" s="170"/>
      <c r="Q30" s="170"/>
      <c r="R30" s="170"/>
      <c r="S30" s="170"/>
      <c r="T30" s="170"/>
      <c r="U30" s="11"/>
    </row>
    <row r="31" spans="1:21" ht="15" customHeight="1" x14ac:dyDescent="0.3">
      <c r="A31" s="14">
        <v>2022</v>
      </c>
      <c r="B31" s="31" t="s">
        <v>38</v>
      </c>
      <c r="C31" s="18">
        <v>12082070</v>
      </c>
      <c r="D31" s="18">
        <v>982</v>
      </c>
      <c r="E31" s="13"/>
      <c r="G31" s="170" t="s">
        <v>251</v>
      </c>
      <c r="H31" s="170"/>
      <c r="I31" s="170"/>
      <c r="J31" s="170"/>
      <c r="K31" s="170"/>
      <c r="L31" s="170"/>
      <c r="M31" s="170"/>
      <c r="N31" s="170"/>
      <c r="O31" s="170"/>
      <c r="P31" s="170"/>
      <c r="Q31" s="170"/>
      <c r="R31" s="170"/>
      <c r="S31" s="170"/>
      <c r="T31" s="170"/>
      <c r="U31" s="11"/>
    </row>
    <row r="32" spans="1:21" x14ac:dyDescent="0.3">
      <c r="A32" s="14">
        <v>2022</v>
      </c>
      <c r="B32" s="31" t="s">
        <v>39</v>
      </c>
      <c r="C32" s="18">
        <v>3791819</v>
      </c>
      <c r="D32" s="18">
        <v>843</v>
      </c>
      <c r="E32" s="13"/>
      <c r="G32" s="170"/>
      <c r="H32" s="170"/>
      <c r="I32" s="170"/>
      <c r="J32" s="170"/>
      <c r="K32" s="170"/>
      <c r="L32" s="170"/>
      <c r="M32" s="170"/>
      <c r="N32" s="170"/>
      <c r="O32" s="170"/>
      <c r="P32" s="170"/>
      <c r="Q32" s="170"/>
      <c r="R32" s="170"/>
      <c r="S32" s="170"/>
      <c r="T32" s="170"/>
    </row>
    <row r="33" spans="1:5" x14ac:dyDescent="0.3">
      <c r="A33" s="14">
        <v>2022</v>
      </c>
      <c r="B33" s="31" t="s">
        <v>40</v>
      </c>
      <c r="C33" s="18">
        <v>4135523</v>
      </c>
      <c r="D33" s="18">
        <v>857</v>
      </c>
      <c r="E33" s="13"/>
    </row>
    <row r="34" spans="1:5" x14ac:dyDescent="0.3">
      <c r="A34" s="14">
        <v>2022</v>
      </c>
      <c r="B34" s="31" t="s">
        <v>41</v>
      </c>
      <c r="C34" s="18">
        <v>8812937</v>
      </c>
      <c r="D34" s="18">
        <v>916</v>
      </c>
      <c r="E34" s="13"/>
    </row>
    <row r="35" spans="1:5" x14ac:dyDescent="0.3">
      <c r="A35" s="14">
        <v>2022</v>
      </c>
      <c r="B35" s="31" t="s">
        <v>42</v>
      </c>
      <c r="C35" s="18">
        <v>3939429</v>
      </c>
      <c r="D35" s="18">
        <v>840</v>
      </c>
      <c r="E35" s="13"/>
    </row>
    <row r="36" spans="1:5" x14ac:dyDescent="0.3">
      <c r="A36" s="14">
        <v>2022</v>
      </c>
      <c r="B36" s="31" t="s">
        <v>43</v>
      </c>
      <c r="C36" s="18">
        <v>3992412</v>
      </c>
      <c r="D36" s="18">
        <v>823</v>
      </c>
      <c r="E36" s="13"/>
    </row>
    <row r="37" spans="1:5" x14ac:dyDescent="0.3">
      <c r="A37" s="14">
        <v>2022</v>
      </c>
      <c r="B37" s="31" t="s">
        <v>44</v>
      </c>
      <c r="C37" s="18">
        <v>9185332</v>
      </c>
      <c r="D37" s="18">
        <v>890</v>
      </c>
      <c r="E37" s="13"/>
    </row>
    <row r="38" spans="1:5" x14ac:dyDescent="0.3">
      <c r="A38" s="14">
        <v>2022</v>
      </c>
      <c r="B38" s="31" t="s">
        <v>45</v>
      </c>
      <c r="C38" s="18">
        <v>3828353</v>
      </c>
      <c r="D38" s="18">
        <v>843</v>
      </c>
      <c r="E38" s="13"/>
    </row>
    <row r="39" spans="1:5" x14ac:dyDescent="0.3">
      <c r="A39" s="14">
        <v>2022</v>
      </c>
      <c r="B39" s="31" t="s">
        <v>46</v>
      </c>
      <c r="C39" s="18">
        <v>4545496</v>
      </c>
      <c r="D39" s="18">
        <v>786</v>
      </c>
      <c r="E39" s="13"/>
    </row>
    <row r="40" spans="1:5" x14ac:dyDescent="0.3">
      <c r="A40" s="14">
        <v>2023</v>
      </c>
      <c r="B40" s="31" t="s">
        <v>35</v>
      </c>
      <c r="C40" s="18">
        <v>3758046</v>
      </c>
      <c r="D40" s="18">
        <v>739</v>
      </c>
      <c r="E40" s="59">
        <f>SUM(C40:C45)</f>
        <v>27345338</v>
      </c>
    </row>
    <row r="41" spans="1:5" x14ac:dyDescent="0.3">
      <c r="A41" s="14">
        <v>2023</v>
      </c>
      <c r="B41" s="31" t="s">
        <v>36</v>
      </c>
      <c r="C41" s="18">
        <v>6439216</v>
      </c>
      <c r="D41" s="18">
        <v>778</v>
      </c>
      <c r="E41" s="59"/>
    </row>
    <row r="42" spans="1:5" x14ac:dyDescent="0.3">
      <c r="A42" s="14">
        <v>2023</v>
      </c>
      <c r="B42" s="31" t="s">
        <v>37</v>
      </c>
      <c r="C42" s="18">
        <v>3132586</v>
      </c>
      <c r="D42" s="18">
        <v>769</v>
      </c>
      <c r="E42" s="59"/>
    </row>
    <row r="43" spans="1:5" x14ac:dyDescent="0.3">
      <c r="A43" s="14">
        <v>2023</v>
      </c>
      <c r="B43" s="31" t="s">
        <v>38</v>
      </c>
      <c r="C43" s="18">
        <v>5848581</v>
      </c>
      <c r="D43" s="18">
        <v>707</v>
      </c>
      <c r="E43" s="59"/>
    </row>
    <row r="44" spans="1:5" x14ac:dyDescent="0.3">
      <c r="A44" s="14">
        <v>2023</v>
      </c>
      <c r="B44" s="31" t="s">
        <v>39</v>
      </c>
      <c r="C44" s="18">
        <v>2751769</v>
      </c>
      <c r="D44" s="18">
        <v>726</v>
      </c>
      <c r="E44" s="59"/>
    </row>
    <row r="45" spans="1:5" x14ac:dyDescent="0.3">
      <c r="A45" s="14">
        <v>2023</v>
      </c>
      <c r="B45" s="31" t="s">
        <v>40</v>
      </c>
      <c r="C45" s="18">
        <v>5415140</v>
      </c>
      <c r="D45" s="18">
        <v>696</v>
      </c>
      <c r="E45" s="59"/>
    </row>
  </sheetData>
  <mergeCells count="5">
    <mergeCell ref="G29:T30"/>
    <mergeCell ref="G31:T32"/>
    <mergeCell ref="A1:E1"/>
    <mergeCell ref="A2:E2"/>
    <mergeCell ref="F1:T28"/>
  </mergeCells>
  <phoneticPr fontId="6" type="noConversion"/>
  <hyperlinks>
    <hyperlink ref="A1" location="Contents!A1" display="Back to contents" xr:uid="{12E8F290-28FC-47A6-B574-14FBB775B3E9}"/>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sheetPr codeName="Sheet30"/>
  <dimension ref="A1:L45"/>
  <sheetViews>
    <sheetView showGridLines="0" zoomScaleNormal="100" workbookViewId="0">
      <selection sqref="A1:D1"/>
    </sheetView>
  </sheetViews>
  <sheetFormatPr defaultColWidth="8.5546875" defaultRowHeight="14.4" x14ac:dyDescent="0.3"/>
  <cols>
    <col min="1" max="2" width="12.88671875" customWidth="1"/>
    <col min="3" max="3" width="18.109375" customWidth="1"/>
    <col min="4" max="4" width="13.44140625" customWidth="1"/>
  </cols>
  <sheetData>
    <row r="1" spans="1:4" x14ac:dyDescent="0.3">
      <c r="A1" s="174" t="s">
        <v>24</v>
      </c>
      <c r="B1" s="174"/>
      <c r="C1" s="174"/>
      <c r="D1" s="174"/>
    </row>
    <row r="2" spans="1:4" ht="39.450000000000003" customHeight="1" x14ac:dyDescent="0.35">
      <c r="A2" s="182" t="s">
        <v>146</v>
      </c>
      <c r="B2" s="182"/>
      <c r="C2" s="182"/>
      <c r="D2" s="182"/>
    </row>
    <row r="3" spans="1:4" x14ac:dyDescent="0.3">
      <c r="A3" s="5" t="s">
        <v>25</v>
      </c>
      <c r="B3" s="5" t="s">
        <v>47</v>
      </c>
      <c r="C3" s="5" t="s">
        <v>92</v>
      </c>
      <c r="D3" s="5" t="s">
        <v>64</v>
      </c>
    </row>
    <row r="4" spans="1:4" x14ac:dyDescent="0.3">
      <c r="A4" s="14">
        <v>2019</v>
      </c>
      <c r="B4" s="30" t="s">
        <v>52</v>
      </c>
      <c r="C4" s="18">
        <v>8651927</v>
      </c>
      <c r="D4" s="37">
        <v>35798974</v>
      </c>
    </row>
    <row r="5" spans="1:4" x14ac:dyDescent="0.3">
      <c r="A5" s="14">
        <v>2019</v>
      </c>
      <c r="B5" s="30" t="s">
        <v>53</v>
      </c>
      <c r="C5" s="18">
        <v>8401570</v>
      </c>
      <c r="D5" s="37"/>
    </row>
    <row r="6" spans="1:4" x14ac:dyDescent="0.3">
      <c r="A6" s="14">
        <v>2019</v>
      </c>
      <c r="B6" s="30" t="s">
        <v>54</v>
      </c>
      <c r="C6" s="18">
        <v>8837916</v>
      </c>
      <c r="D6" s="37"/>
    </row>
    <row r="7" spans="1:4" x14ac:dyDescent="0.3">
      <c r="A7" s="14">
        <v>2019</v>
      </c>
      <c r="B7" s="30" t="s">
        <v>55</v>
      </c>
      <c r="C7" s="18">
        <v>9907561</v>
      </c>
      <c r="D7" s="37"/>
    </row>
    <row r="8" spans="1:4" x14ac:dyDescent="0.3">
      <c r="A8" s="14">
        <v>2020</v>
      </c>
      <c r="B8" s="30" t="s">
        <v>52</v>
      </c>
      <c r="C8" s="18">
        <v>10351465</v>
      </c>
      <c r="D8" s="37">
        <v>45987952</v>
      </c>
    </row>
    <row r="9" spans="1:4" x14ac:dyDescent="0.3">
      <c r="A9" s="14">
        <v>2020</v>
      </c>
      <c r="B9" s="30" t="s">
        <v>53</v>
      </c>
      <c r="C9" s="18">
        <v>11170680</v>
      </c>
      <c r="D9" s="37"/>
    </row>
    <row r="10" spans="1:4" x14ac:dyDescent="0.3">
      <c r="A10" s="14">
        <v>2020</v>
      </c>
      <c r="B10" s="30" t="s">
        <v>54</v>
      </c>
      <c r="C10" s="18">
        <v>12056954</v>
      </c>
      <c r="D10" s="37"/>
    </row>
    <row r="11" spans="1:4" x14ac:dyDescent="0.3">
      <c r="A11" s="14">
        <v>2020</v>
      </c>
      <c r="B11" s="30" t="s">
        <v>55</v>
      </c>
      <c r="C11" s="18">
        <v>12408853</v>
      </c>
      <c r="D11" s="37"/>
    </row>
    <row r="12" spans="1:4" x14ac:dyDescent="0.3">
      <c r="A12" s="14">
        <v>2021</v>
      </c>
      <c r="B12" s="30" t="s">
        <v>52</v>
      </c>
      <c r="C12" s="18">
        <v>12864839</v>
      </c>
      <c r="D12" s="37">
        <v>47031470</v>
      </c>
    </row>
    <row r="13" spans="1:4" x14ac:dyDescent="0.3">
      <c r="A13" s="14">
        <v>2021</v>
      </c>
      <c r="B13" s="30" t="s">
        <v>53</v>
      </c>
      <c r="C13" s="18">
        <v>11713534</v>
      </c>
      <c r="D13" s="37"/>
    </row>
    <row r="14" spans="1:4" x14ac:dyDescent="0.3">
      <c r="A14" s="14">
        <v>2021</v>
      </c>
      <c r="B14" s="30" t="s">
        <v>54</v>
      </c>
      <c r="C14" s="18">
        <v>11310762</v>
      </c>
      <c r="D14" s="37"/>
    </row>
    <row r="15" spans="1:4" x14ac:dyDescent="0.3">
      <c r="A15" s="14">
        <v>2021</v>
      </c>
      <c r="B15" s="30" t="s">
        <v>55</v>
      </c>
      <c r="C15" s="18">
        <v>11142335</v>
      </c>
      <c r="D15" s="37"/>
    </row>
    <row r="16" spans="1:4" x14ac:dyDescent="0.3">
      <c r="A16" s="14">
        <v>2022</v>
      </c>
      <c r="B16" s="30" t="s">
        <v>52</v>
      </c>
      <c r="C16" s="18">
        <v>9234046</v>
      </c>
      <c r="D16" s="37">
        <v>38034779</v>
      </c>
    </row>
    <row r="17" spans="1:4" x14ac:dyDescent="0.3">
      <c r="A17" s="14">
        <v>2022</v>
      </c>
      <c r="B17" s="30" t="s">
        <v>53</v>
      </c>
      <c r="C17" s="18">
        <v>8169461</v>
      </c>
      <c r="D17" s="37"/>
    </row>
    <row r="18" spans="1:4" x14ac:dyDescent="0.3">
      <c r="A18" s="14">
        <v>2022</v>
      </c>
      <c r="B18" s="30" t="s">
        <v>54</v>
      </c>
      <c r="C18" s="18">
        <v>9712277</v>
      </c>
      <c r="D18" s="37"/>
    </row>
    <row r="19" spans="1:4" x14ac:dyDescent="0.3">
      <c r="A19" s="14">
        <v>2022</v>
      </c>
      <c r="B19" s="30" t="s">
        <v>55</v>
      </c>
      <c r="C19" s="18">
        <v>10918995</v>
      </c>
      <c r="D19" s="37"/>
    </row>
    <row r="20" spans="1:4" x14ac:dyDescent="0.3">
      <c r="A20" s="14">
        <v>2023</v>
      </c>
      <c r="B20" s="30" t="s">
        <v>52</v>
      </c>
      <c r="C20" s="18">
        <v>9192933</v>
      </c>
      <c r="D20" s="37">
        <v>17747442</v>
      </c>
    </row>
    <row r="21" spans="1:4" x14ac:dyDescent="0.3">
      <c r="A21" s="14">
        <v>2023</v>
      </c>
      <c r="B21" s="30" t="s">
        <v>53</v>
      </c>
      <c r="C21" s="18">
        <v>8554509</v>
      </c>
      <c r="D21" s="37"/>
    </row>
    <row r="22" spans="1:4" x14ac:dyDescent="0.3">
      <c r="A22" s="176"/>
      <c r="B22" s="176"/>
      <c r="C22" s="176"/>
      <c r="D22" s="176"/>
    </row>
    <row r="23" spans="1:4" x14ac:dyDescent="0.3">
      <c r="A23" s="176"/>
      <c r="B23" s="176"/>
      <c r="C23" s="176"/>
      <c r="D23" s="176"/>
    </row>
    <row r="24" spans="1:4" x14ac:dyDescent="0.3">
      <c r="A24" s="176"/>
      <c r="B24" s="176"/>
      <c r="C24" s="176"/>
      <c r="D24" s="176"/>
    </row>
    <row r="25" spans="1:4" x14ac:dyDescent="0.3">
      <c r="A25" s="176"/>
      <c r="B25" s="176"/>
      <c r="C25" s="176"/>
      <c r="D25" s="176"/>
    </row>
    <row r="26" spans="1:4" x14ac:dyDescent="0.3">
      <c r="A26" s="176"/>
      <c r="B26" s="176"/>
      <c r="C26" s="176"/>
      <c r="D26" s="176"/>
    </row>
    <row r="27" spans="1:4" x14ac:dyDescent="0.3">
      <c r="A27" s="176"/>
      <c r="B27" s="176"/>
      <c r="C27" s="176"/>
      <c r="D27" s="176"/>
    </row>
    <row r="28" spans="1:4" x14ac:dyDescent="0.3">
      <c r="A28" s="176"/>
      <c r="B28" s="176"/>
      <c r="C28" s="176"/>
      <c r="D28" s="176"/>
    </row>
    <row r="29" spans="1:4" x14ac:dyDescent="0.3">
      <c r="A29" s="176"/>
      <c r="B29" s="176"/>
      <c r="C29" s="176"/>
      <c r="D29" s="176"/>
    </row>
    <row r="30" spans="1:4" x14ac:dyDescent="0.3">
      <c r="A30" s="176"/>
      <c r="B30" s="176"/>
      <c r="C30" s="176"/>
      <c r="D30" s="176"/>
    </row>
    <row r="31" spans="1:4" x14ac:dyDescent="0.3">
      <c r="A31" s="176"/>
      <c r="B31" s="176"/>
      <c r="C31" s="176"/>
      <c r="D31" s="176"/>
    </row>
    <row r="32" spans="1:4" x14ac:dyDescent="0.3">
      <c r="A32" s="176"/>
      <c r="B32" s="176"/>
      <c r="C32" s="176"/>
      <c r="D32" s="176"/>
    </row>
    <row r="33" spans="1:12" x14ac:dyDescent="0.3">
      <c r="A33" s="176"/>
      <c r="B33" s="176"/>
      <c r="C33" s="176"/>
      <c r="D33" s="176"/>
    </row>
    <row r="34" spans="1:12" x14ac:dyDescent="0.3">
      <c r="A34" s="176"/>
      <c r="B34" s="176"/>
      <c r="C34" s="176"/>
      <c r="D34" s="176"/>
    </row>
    <row r="35" spans="1:12" x14ac:dyDescent="0.3">
      <c r="A35" s="176"/>
      <c r="B35" s="176"/>
      <c r="C35" s="176"/>
      <c r="D35" s="176"/>
    </row>
    <row r="36" spans="1:12" x14ac:dyDescent="0.3">
      <c r="A36" s="176"/>
      <c r="B36" s="176"/>
      <c r="C36" s="176"/>
      <c r="D36" s="176"/>
    </row>
    <row r="37" spans="1:12" x14ac:dyDescent="0.3">
      <c r="A37" s="176"/>
      <c r="B37" s="176"/>
      <c r="C37" s="176"/>
      <c r="D37" s="176"/>
    </row>
    <row r="38" spans="1:12" x14ac:dyDescent="0.3">
      <c r="A38" s="176"/>
      <c r="B38" s="176"/>
      <c r="C38" s="176"/>
      <c r="D38" s="176"/>
    </row>
    <row r="39" spans="1:12" x14ac:dyDescent="0.3">
      <c r="A39" s="176"/>
      <c r="B39" s="176"/>
      <c r="C39" s="176"/>
      <c r="D39" s="176"/>
    </row>
    <row r="40" spans="1:12" x14ac:dyDescent="0.3">
      <c r="A40" s="176"/>
      <c r="B40" s="176"/>
      <c r="C40" s="176"/>
      <c r="D40" s="176"/>
    </row>
    <row r="41" spans="1:12" x14ac:dyDescent="0.3">
      <c r="A41" s="176"/>
      <c r="B41" s="176"/>
      <c r="C41" s="176"/>
      <c r="D41" s="176"/>
    </row>
    <row r="42" spans="1:12" x14ac:dyDescent="0.3">
      <c r="A42" s="176"/>
      <c r="B42" s="176"/>
      <c r="C42" s="176"/>
      <c r="D42" s="176"/>
    </row>
    <row r="43" spans="1:12" x14ac:dyDescent="0.3">
      <c r="A43" s="176"/>
      <c r="B43" s="176"/>
      <c r="C43" s="176"/>
      <c r="D43" s="176"/>
    </row>
    <row r="44" spans="1:12" ht="42.9" customHeight="1" x14ac:dyDescent="0.3">
      <c r="A44" s="170" t="s">
        <v>147</v>
      </c>
      <c r="B44" s="170"/>
      <c r="C44" s="170"/>
      <c r="D44" s="170"/>
      <c r="E44" s="11"/>
      <c r="F44" s="11"/>
      <c r="G44" s="11"/>
      <c r="H44" s="11"/>
      <c r="I44" s="11"/>
      <c r="J44" s="11"/>
      <c r="K44" s="11"/>
      <c r="L44" s="11"/>
    </row>
    <row r="45" spans="1:12" ht="32.25" customHeight="1" x14ac:dyDescent="0.3">
      <c r="A45" s="170" t="s">
        <v>148</v>
      </c>
      <c r="B45" s="170"/>
      <c r="C45" s="170"/>
      <c r="D45" s="170"/>
      <c r="E45" s="11"/>
      <c r="F45" s="11"/>
      <c r="G45" s="11"/>
      <c r="H45" s="11"/>
      <c r="I45" s="11"/>
      <c r="J45" s="11"/>
      <c r="K45" s="11"/>
    </row>
  </sheetData>
  <mergeCells count="5">
    <mergeCell ref="A1:D1"/>
    <mergeCell ref="A2:D2"/>
    <mergeCell ref="A22:D43"/>
    <mergeCell ref="A44:D44"/>
    <mergeCell ref="A45:D45"/>
  </mergeCells>
  <hyperlinks>
    <hyperlink ref="A1" location="Contents!A1" display="Back to contents" xr:uid="{B1E793AF-A425-4F58-B86B-F554DDDF8DB1}"/>
  </hyperlink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P42"/>
  <sheetViews>
    <sheetView showGridLines="0" topLeftCell="A15" zoomScaleNormal="100" workbookViewId="0"/>
  </sheetViews>
  <sheetFormatPr defaultColWidth="8.5546875" defaultRowHeight="14.4" x14ac:dyDescent="0.3"/>
  <cols>
    <col min="1" max="1" width="100.44140625" customWidth="1"/>
    <col min="15" max="15" width="10.5546875" customWidth="1"/>
    <col min="19" max="19" width="11.109375" bestFit="1" customWidth="1"/>
    <col min="20" max="20" width="11" customWidth="1"/>
  </cols>
  <sheetData>
    <row r="1" spans="1:16" x14ac:dyDescent="0.3">
      <c r="A1" s="158" t="s">
        <v>24</v>
      </c>
    </row>
    <row r="2" spans="1:16" ht="18" x14ac:dyDescent="0.3">
      <c r="A2" s="9" t="s">
        <v>221</v>
      </c>
    </row>
    <row r="3" spans="1:16" x14ac:dyDescent="0.3">
      <c r="A3" s="176"/>
      <c r="N3" s="33"/>
      <c r="O3" s="35"/>
    </row>
    <row r="4" spans="1:16" ht="15" customHeight="1" x14ac:dyDescent="0.3">
      <c r="A4" s="176"/>
      <c r="O4" s="35"/>
      <c r="P4" s="14"/>
    </row>
    <row r="5" spans="1:16" x14ac:dyDescent="0.3">
      <c r="A5" s="176"/>
      <c r="O5" s="35"/>
    </row>
    <row r="6" spans="1:16" x14ac:dyDescent="0.3">
      <c r="A6" s="176"/>
      <c r="O6" s="35"/>
    </row>
    <row r="7" spans="1:16" x14ac:dyDescent="0.3">
      <c r="A7" s="176"/>
      <c r="O7" s="35"/>
    </row>
    <row r="8" spans="1:16" x14ac:dyDescent="0.3">
      <c r="A8" s="176"/>
      <c r="O8" s="33"/>
      <c r="P8" s="34"/>
    </row>
    <row r="9" spans="1:16" x14ac:dyDescent="0.3">
      <c r="A9" s="176"/>
      <c r="O9" s="33"/>
      <c r="P9" s="34"/>
    </row>
    <row r="10" spans="1:16" x14ac:dyDescent="0.3">
      <c r="A10" s="176"/>
      <c r="P10" s="34"/>
    </row>
    <row r="11" spans="1:16" x14ac:dyDescent="0.3">
      <c r="A11" s="176"/>
      <c r="P11" s="34"/>
    </row>
    <row r="12" spans="1:16" x14ac:dyDescent="0.3">
      <c r="A12" s="176"/>
      <c r="P12" s="34"/>
    </row>
    <row r="13" spans="1:16" x14ac:dyDescent="0.3">
      <c r="A13" s="176"/>
      <c r="P13" s="34"/>
    </row>
    <row r="14" spans="1:16" x14ac:dyDescent="0.3">
      <c r="A14" s="176"/>
      <c r="O14" s="33"/>
      <c r="P14" s="34"/>
    </row>
    <row r="15" spans="1:16" x14ac:dyDescent="0.3">
      <c r="A15" s="176"/>
      <c r="O15" s="33"/>
      <c r="P15" s="34"/>
    </row>
    <row r="16" spans="1:16" x14ac:dyDescent="0.3">
      <c r="A16" s="176"/>
      <c r="O16" s="33"/>
      <c r="P16" s="34"/>
    </row>
    <row r="17" spans="1:16" x14ac:dyDescent="0.3">
      <c r="A17" s="176"/>
      <c r="O17" s="33"/>
      <c r="P17" s="34"/>
    </row>
    <row r="18" spans="1:16" x14ac:dyDescent="0.3">
      <c r="A18" s="176"/>
      <c r="O18" s="33"/>
      <c r="P18" s="34"/>
    </row>
    <row r="19" spans="1:16" x14ac:dyDescent="0.3">
      <c r="A19" s="176"/>
      <c r="O19" s="33"/>
      <c r="P19" s="34"/>
    </row>
    <row r="20" spans="1:16" x14ac:dyDescent="0.3">
      <c r="A20" s="176"/>
      <c r="O20" s="33"/>
      <c r="P20" s="34"/>
    </row>
    <row r="21" spans="1:16" x14ac:dyDescent="0.3">
      <c r="A21" s="176"/>
      <c r="O21" s="33"/>
      <c r="P21" s="34"/>
    </row>
    <row r="22" spans="1:16" x14ac:dyDescent="0.3">
      <c r="A22" s="176"/>
      <c r="O22" s="33"/>
      <c r="P22" s="34"/>
    </row>
    <row r="23" spans="1:16" x14ac:dyDescent="0.3">
      <c r="A23" s="176"/>
      <c r="O23" s="33"/>
      <c r="P23" s="34"/>
    </row>
    <row r="24" spans="1:16" x14ac:dyDescent="0.3">
      <c r="A24" s="176"/>
      <c r="O24" s="33"/>
      <c r="P24" s="34"/>
    </row>
    <row r="25" spans="1:16" ht="37.5" customHeight="1" x14ac:dyDescent="0.3">
      <c r="A25" s="11" t="s">
        <v>155</v>
      </c>
      <c r="B25" s="11"/>
      <c r="C25" s="11"/>
      <c r="D25" s="11"/>
      <c r="E25" s="11"/>
      <c r="F25" s="11"/>
      <c r="G25" s="11"/>
      <c r="H25" s="11"/>
      <c r="I25" s="11"/>
      <c r="J25" s="11"/>
      <c r="K25" s="11"/>
      <c r="L25" s="11"/>
      <c r="O25" s="33"/>
      <c r="P25" s="34"/>
    </row>
    <row r="26" spans="1:16" ht="171.75" customHeight="1" x14ac:dyDescent="0.3">
      <c r="A26" s="11" t="s">
        <v>231</v>
      </c>
      <c r="B26" s="11"/>
      <c r="C26" s="11"/>
      <c r="D26" s="11"/>
      <c r="E26" s="11"/>
      <c r="F26" s="11"/>
      <c r="G26" s="11"/>
      <c r="H26" s="11"/>
      <c r="I26" s="11"/>
      <c r="J26" s="11"/>
      <c r="K26" s="11"/>
      <c r="O26" s="33"/>
      <c r="P26" s="34"/>
    </row>
    <row r="27" spans="1:16" ht="15" customHeight="1" x14ac:dyDescent="0.3">
      <c r="O27" s="33"/>
      <c r="P27" s="34"/>
    </row>
    <row r="28" spans="1:16" ht="15" customHeight="1" x14ac:dyDescent="0.3">
      <c r="B28" s="33"/>
      <c r="C28" s="35"/>
      <c r="O28" s="33"/>
      <c r="P28" s="34"/>
    </row>
    <row r="29" spans="1:16" x14ac:dyDescent="0.3">
      <c r="B29" s="33"/>
      <c r="C29" s="35"/>
      <c r="O29" s="33"/>
      <c r="P29" s="34"/>
    </row>
    <row r="30" spans="1:16" x14ac:dyDescent="0.3">
      <c r="B30" s="33"/>
      <c r="C30" s="35"/>
      <c r="O30" s="33"/>
      <c r="P30" s="34"/>
    </row>
    <row r="31" spans="1:16" x14ac:dyDescent="0.3">
      <c r="B31" s="33"/>
      <c r="C31" s="35"/>
      <c r="O31" s="33"/>
      <c r="P31" s="34"/>
    </row>
    <row r="32" spans="1:16" x14ac:dyDescent="0.3">
      <c r="B32" s="33"/>
      <c r="C32" s="35"/>
    </row>
    <row r="33" spans="2:3" x14ac:dyDescent="0.3">
      <c r="B33" s="33"/>
      <c r="C33" s="35"/>
    </row>
    <row r="34" spans="2:3" x14ac:dyDescent="0.3">
      <c r="B34" s="33"/>
      <c r="C34" s="35"/>
    </row>
    <row r="35" spans="2:3" x14ac:dyDescent="0.3">
      <c r="B35" s="33"/>
      <c r="C35" s="35"/>
    </row>
    <row r="36" spans="2:3" x14ac:dyDescent="0.3">
      <c r="B36" s="33"/>
      <c r="C36" s="35"/>
    </row>
    <row r="37" spans="2:3" x14ac:dyDescent="0.3">
      <c r="B37" s="33"/>
      <c r="C37" s="35"/>
    </row>
    <row r="38" spans="2:3" x14ac:dyDescent="0.3">
      <c r="B38" s="33"/>
      <c r="C38" s="35"/>
    </row>
    <row r="39" spans="2:3" x14ac:dyDescent="0.3">
      <c r="B39" s="33"/>
      <c r="C39" s="35"/>
    </row>
    <row r="40" spans="2:3" x14ac:dyDescent="0.3">
      <c r="B40" s="33"/>
      <c r="C40" s="35"/>
    </row>
    <row r="41" spans="2:3" x14ac:dyDescent="0.3">
      <c r="B41" s="33"/>
      <c r="C41" s="35"/>
    </row>
    <row r="42" spans="2:3" x14ac:dyDescent="0.3">
      <c r="B42" s="33"/>
      <c r="C42" s="35"/>
    </row>
  </sheetData>
  <mergeCells count="1">
    <mergeCell ref="A3:A24"/>
  </mergeCells>
  <phoneticPr fontId="6" type="noConversion"/>
  <hyperlinks>
    <hyperlink ref="A1" location="Contents!A1" display="Back to contents" xr:uid="{29AEFB40-9660-4554-9DF5-668A55507FA8}"/>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DFF4-0204-4D33-8E6A-089AD6FB58A3}">
  <dimension ref="A1:R42"/>
  <sheetViews>
    <sheetView zoomScaleNormal="100" workbookViewId="0">
      <selection sqref="A1:R1"/>
    </sheetView>
  </sheetViews>
  <sheetFormatPr defaultColWidth="15.88671875" defaultRowHeight="14.4" x14ac:dyDescent="0.3"/>
  <cols>
    <col min="1" max="16384" width="15.88671875" style="1"/>
  </cols>
  <sheetData>
    <row r="1" spans="1:18" x14ac:dyDescent="0.3">
      <c r="A1" s="203" t="s">
        <v>24</v>
      </c>
      <c r="B1" s="203"/>
      <c r="C1" s="203"/>
      <c r="D1" s="203"/>
      <c r="E1" s="203"/>
      <c r="F1" s="203"/>
      <c r="G1" s="203"/>
      <c r="H1" s="203"/>
      <c r="I1" s="203"/>
      <c r="J1" s="203"/>
      <c r="K1" s="203"/>
      <c r="L1" s="203"/>
      <c r="M1" s="203"/>
      <c r="N1" s="203"/>
      <c r="O1" s="203"/>
      <c r="P1" s="203"/>
      <c r="Q1" s="203"/>
      <c r="R1" s="203"/>
    </row>
    <row r="2" spans="1:18" ht="18" x14ac:dyDescent="0.3">
      <c r="A2" s="208" t="s">
        <v>149</v>
      </c>
      <c r="B2" s="208"/>
      <c r="C2" s="208"/>
      <c r="D2" s="208"/>
      <c r="E2" s="208"/>
      <c r="F2" s="208"/>
      <c r="G2" s="208"/>
      <c r="H2" s="208"/>
      <c r="I2" s="208"/>
      <c r="J2" s="208"/>
      <c r="K2" s="208"/>
      <c r="L2" s="208"/>
      <c r="M2" s="208"/>
      <c r="N2" s="208"/>
      <c r="O2" s="208"/>
      <c r="P2" s="208"/>
      <c r="Q2" s="208"/>
      <c r="R2" s="208"/>
    </row>
    <row r="3" spans="1:18" x14ac:dyDescent="0.3">
      <c r="A3" s="93"/>
      <c r="B3" s="93"/>
      <c r="C3" s="211" t="s">
        <v>93</v>
      </c>
      <c r="D3" s="212"/>
      <c r="E3" s="211" t="s">
        <v>94</v>
      </c>
      <c r="F3" s="212"/>
      <c r="G3" s="211" t="s">
        <v>95</v>
      </c>
      <c r="H3" s="212"/>
      <c r="I3" s="213" t="s">
        <v>96</v>
      </c>
      <c r="J3" s="214"/>
      <c r="K3" s="211" t="s">
        <v>97</v>
      </c>
      <c r="L3" s="212"/>
      <c r="M3" s="211" t="s">
        <v>98</v>
      </c>
      <c r="N3" s="212"/>
      <c r="O3" s="211" t="s">
        <v>99</v>
      </c>
      <c r="P3" s="212"/>
      <c r="Q3" s="211" t="s">
        <v>100</v>
      </c>
      <c r="R3" s="212"/>
    </row>
    <row r="4" spans="1:18" ht="58.2" thickBot="1" x14ac:dyDescent="0.35">
      <c r="A4" s="94" t="s">
        <v>126</v>
      </c>
      <c r="B4" s="94" t="s">
        <v>120</v>
      </c>
      <c r="C4" s="134" t="s">
        <v>150</v>
      </c>
      <c r="D4" s="120" t="s">
        <v>151</v>
      </c>
      <c r="E4" s="134" t="s">
        <v>150</v>
      </c>
      <c r="F4" s="120" t="s">
        <v>151</v>
      </c>
      <c r="G4" s="134" t="s">
        <v>150</v>
      </c>
      <c r="H4" s="120" t="s">
        <v>151</v>
      </c>
      <c r="I4" s="134" t="s">
        <v>150</v>
      </c>
      <c r="J4" s="120" t="s">
        <v>151</v>
      </c>
      <c r="K4" s="134" t="s">
        <v>150</v>
      </c>
      <c r="L4" s="120" t="s">
        <v>151</v>
      </c>
      <c r="M4" s="134" t="s">
        <v>150</v>
      </c>
      <c r="N4" s="120" t="s">
        <v>151</v>
      </c>
      <c r="O4" s="134" t="s">
        <v>150</v>
      </c>
      <c r="P4" s="120" t="s">
        <v>151</v>
      </c>
      <c r="Q4" s="134" t="s">
        <v>150</v>
      </c>
      <c r="R4" s="120" t="s">
        <v>151</v>
      </c>
    </row>
    <row r="5" spans="1:18" ht="15" thickTop="1" x14ac:dyDescent="0.3">
      <c r="A5" s="215" t="s">
        <v>129</v>
      </c>
      <c r="B5" s="96" t="s">
        <v>121</v>
      </c>
      <c r="C5" s="97">
        <v>3420</v>
      </c>
      <c r="D5" s="98">
        <v>0.11900584795321638</v>
      </c>
      <c r="E5" s="97">
        <v>32520</v>
      </c>
      <c r="F5" s="98">
        <v>3.2533825338253386E-2</v>
      </c>
      <c r="G5" s="97">
        <v>625</v>
      </c>
      <c r="H5" s="98">
        <v>0.29759999999999998</v>
      </c>
      <c r="I5" s="97">
        <v>25006</v>
      </c>
      <c r="J5" s="98">
        <v>2.5353915060385507E-2</v>
      </c>
      <c r="K5" s="97">
        <v>10111</v>
      </c>
      <c r="L5" s="98">
        <v>0.14489170210661656</v>
      </c>
      <c r="M5" s="97">
        <v>1461</v>
      </c>
      <c r="N5" s="98">
        <v>2.6694045174537988E-2</v>
      </c>
      <c r="O5" s="97">
        <v>23613</v>
      </c>
      <c r="P5" s="98">
        <v>7.3645873036039464E-2</v>
      </c>
      <c r="Q5" s="99">
        <v>15386</v>
      </c>
      <c r="R5" s="100">
        <v>4.8160665540101393E-2</v>
      </c>
    </row>
    <row r="6" spans="1:18" x14ac:dyDescent="0.3">
      <c r="A6" s="216"/>
      <c r="B6" s="101" t="s">
        <v>122</v>
      </c>
      <c r="C6" s="102">
        <v>283</v>
      </c>
      <c r="D6" s="103">
        <v>0.32508833922261482</v>
      </c>
      <c r="E6" s="102">
        <v>2782</v>
      </c>
      <c r="F6" s="103">
        <v>8.8066139468008633E-2</v>
      </c>
      <c r="G6" s="102">
        <v>48</v>
      </c>
      <c r="H6" s="103">
        <v>0.58333333333333337</v>
      </c>
      <c r="I6" s="102">
        <v>1917</v>
      </c>
      <c r="J6" s="103">
        <v>9.1810119979134061E-2</v>
      </c>
      <c r="K6" s="102">
        <v>838</v>
      </c>
      <c r="L6" s="103">
        <v>0.25059665871121717</v>
      </c>
      <c r="M6" s="102">
        <v>101</v>
      </c>
      <c r="N6" s="103">
        <v>0.10891089108910891</v>
      </c>
      <c r="O6" s="102">
        <v>1213</v>
      </c>
      <c r="P6" s="103">
        <v>0.26215993404781535</v>
      </c>
      <c r="Q6" s="104">
        <v>236</v>
      </c>
      <c r="R6" s="105">
        <v>0.17372881355932204</v>
      </c>
    </row>
    <row r="7" spans="1:18" x14ac:dyDescent="0.3">
      <c r="A7" s="216"/>
      <c r="B7" s="101" t="s">
        <v>123</v>
      </c>
      <c r="C7" s="121" t="s">
        <v>130</v>
      </c>
      <c r="D7" s="107">
        <v>0</v>
      </c>
      <c r="E7" s="106">
        <v>216</v>
      </c>
      <c r="F7" s="107">
        <v>0.12037037037037036</v>
      </c>
      <c r="G7" s="121" t="s">
        <v>130</v>
      </c>
      <c r="H7" s="107">
        <v>0.66666666666666663</v>
      </c>
      <c r="I7" s="106">
        <v>241</v>
      </c>
      <c r="J7" s="107">
        <v>0.13278008298755187</v>
      </c>
      <c r="K7" s="106">
        <v>74</v>
      </c>
      <c r="L7" s="107">
        <v>0.25675675675675674</v>
      </c>
      <c r="M7" s="106">
        <v>15</v>
      </c>
      <c r="N7" s="107">
        <v>0.2</v>
      </c>
      <c r="O7" s="106">
        <v>180</v>
      </c>
      <c r="P7" s="107">
        <v>0.4</v>
      </c>
      <c r="Q7" s="108">
        <v>58</v>
      </c>
      <c r="R7" s="109">
        <v>0.34482758620689657</v>
      </c>
    </row>
    <row r="8" spans="1:18" ht="15" thickBot="1" x14ac:dyDescent="0.35">
      <c r="A8" s="217"/>
      <c r="B8" s="110" t="s">
        <v>124</v>
      </c>
      <c r="C8" s="111">
        <v>224</v>
      </c>
      <c r="D8" s="112">
        <v>4.9107142857142856E-2</v>
      </c>
      <c r="E8" s="111">
        <v>4246</v>
      </c>
      <c r="F8" s="112">
        <v>4.0744229863400851E-2</v>
      </c>
      <c r="G8" s="111">
        <v>41</v>
      </c>
      <c r="H8" s="112">
        <v>0.26829268292682928</v>
      </c>
      <c r="I8" s="111">
        <v>7179</v>
      </c>
      <c r="J8" s="112">
        <v>2.4376654130101684E-2</v>
      </c>
      <c r="K8" s="111">
        <v>1549</v>
      </c>
      <c r="L8" s="112">
        <v>0.12007746933505488</v>
      </c>
      <c r="M8" s="111">
        <v>124</v>
      </c>
      <c r="N8" s="112">
        <v>8.8709677419354843E-2</v>
      </c>
      <c r="O8" s="111">
        <v>1704</v>
      </c>
      <c r="P8" s="112">
        <v>0.12676056338028169</v>
      </c>
      <c r="Q8" s="113">
        <v>3083</v>
      </c>
      <c r="R8" s="114">
        <v>0.1005514109633474</v>
      </c>
    </row>
    <row r="9" spans="1:18" ht="15" thickTop="1" x14ac:dyDescent="0.3">
      <c r="A9" s="215" t="s">
        <v>128</v>
      </c>
      <c r="B9" s="96" t="s">
        <v>121</v>
      </c>
      <c r="C9" s="97">
        <v>4494</v>
      </c>
      <c r="D9" s="98">
        <v>0.11838006230529595</v>
      </c>
      <c r="E9" s="97">
        <v>41647</v>
      </c>
      <c r="F9" s="98">
        <v>3.8394122025596084E-2</v>
      </c>
      <c r="G9" s="97">
        <v>599</v>
      </c>
      <c r="H9" s="98">
        <v>0.46243739565943237</v>
      </c>
      <c r="I9" s="97">
        <v>30058</v>
      </c>
      <c r="J9" s="98">
        <v>3.4666311797192095E-2</v>
      </c>
      <c r="K9" s="97">
        <v>12574</v>
      </c>
      <c r="L9" s="98">
        <v>0.15794496580244949</v>
      </c>
      <c r="M9" s="97">
        <v>2040</v>
      </c>
      <c r="N9" s="98">
        <v>7.8431372549019607E-2</v>
      </c>
      <c r="O9" s="97">
        <v>30668</v>
      </c>
      <c r="P9" s="98">
        <v>7.8387896178427022E-2</v>
      </c>
      <c r="Q9" s="99">
        <v>15803</v>
      </c>
      <c r="R9" s="100">
        <v>6.675947604885149E-2</v>
      </c>
    </row>
    <row r="10" spans="1:18" x14ac:dyDescent="0.3">
      <c r="A10" s="216"/>
      <c r="B10" s="101" t="s">
        <v>122</v>
      </c>
      <c r="C10" s="102">
        <v>421</v>
      </c>
      <c r="D10" s="103">
        <v>0.26840855106888362</v>
      </c>
      <c r="E10" s="102">
        <v>4217</v>
      </c>
      <c r="F10" s="103">
        <v>0.10220535926013753</v>
      </c>
      <c r="G10" s="102">
        <v>159</v>
      </c>
      <c r="H10" s="103">
        <v>0.83647798742138368</v>
      </c>
      <c r="I10" s="102">
        <v>2923</v>
      </c>
      <c r="J10" s="103">
        <v>0.12829284981183717</v>
      </c>
      <c r="K10" s="102">
        <v>1254</v>
      </c>
      <c r="L10" s="103">
        <v>0.28628389154704942</v>
      </c>
      <c r="M10" s="102">
        <v>128</v>
      </c>
      <c r="N10" s="103">
        <v>7.03125E-2</v>
      </c>
      <c r="O10" s="102">
        <v>1647</v>
      </c>
      <c r="P10" s="103">
        <v>0.27625986642380085</v>
      </c>
      <c r="Q10" s="104">
        <v>257</v>
      </c>
      <c r="R10" s="105">
        <v>0.24902723735408561</v>
      </c>
    </row>
    <row r="11" spans="1:18" x14ac:dyDescent="0.3">
      <c r="A11" s="216"/>
      <c r="B11" s="101" t="s">
        <v>123</v>
      </c>
      <c r="C11" s="106">
        <v>14</v>
      </c>
      <c r="D11" s="107">
        <v>0.35714285714285715</v>
      </c>
      <c r="E11" s="106">
        <v>377</v>
      </c>
      <c r="F11" s="107">
        <v>0.16445623342175067</v>
      </c>
      <c r="G11" s="106">
        <v>21</v>
      </c>
      <c r="H11" s="107">
        <v>0.8571428571428571</v>
      </c>
      <c r="I11" s="106">
        <v>361</v>
      </c>
      <c r="J11" s="107">
        <v>0.14958448753462603</v>
      </c>
      <c r="K11" s="106">
        <v>110</v>
      </c>
      <c r="L11" s="107">
        <v>0.4</v>
      </c>
      <c r="M11" s="106">
        <v>22</v>
      </c>
      <c r="N11" s="107">
        <v>9.0909090909090912E-2</v>
      </c>
      <c r="O11" s="106">
        <v>190</v>
      </c>
      <c r="P11" s="107">
        <v>0.27894736842105261</v>
      </c>
      <c r="Q11" s="108">
        <v>96</v>
      </c>
      <c r="R11" s="109">
        <v>0.5</v>
      </c>
    </row>
    <row r="12" spans="1:18" ht="15" thickBot="1" x14ac:dyDescent="0.35">
      <c r="A12" s="217"/>
      <c r="B12" s="110" t="s">
        <v>124</v>
      </c>
      <c r="C12" s="111">
        <v>184</v>
      </c>
      <c r="D12" s="112">
        <v>0.17934782608695651</v>
      </c>
      <c r="E12" s="111">
        <v>5776</v>
      </c>
      <c r="F12" s="112">
        <v>5.1246537396121887E-2</v>
      </c>
      <c r="G12" s="111">
        <v>48</v>
      </c>
      <c r="H12" s="112">
        <v>0.4375</v>
      </c>
      <c r="I12" s="111">
        <v>8643</v>
      </c>
      <c r="J12" s="112">
        <v>4.0379497859539509E-2</v>
      </c>
      <c r="K12" s="111">
        <v>2075</v>
      </c>
      <c r="L12" s="112">
        <v>0.14698795180722893</v>
      </c>
      <c r="M12" s="111">
        <v>106</v>
      </c>
      <c r="N12" s="112">
        <v>0.11320754716981132</v>
      </c>
      <c r="O12" s="111">
        <v>2361</v>
      </c>
      <c r="P12" s="112">
        <v>0.144853875476493</v>
      </c>
      <c r="Q12" s="113">
        <v>3295</v>
      </c>
      <c r="R12" s="114">
        <v>0.12928679817905919</v>
      </c>
    </row>
    <row r="13" spans="1:18" ht="15" thickTop="1" x14ac:dyDescent="0.3">
      <c r="A13" s="215" t="s">
        <v>127</v>
      </c>
      <c r="B13" s="96" t="s">
        <v>121</v>
      </c>
      <c r="C13" s="97">
        <v>3600</v>
      </c>
      <c r="D13" s="98">
        <v>7.8611111111111118E-2</v>
      </c>
      <c r="E13" s="97">
        <v>35605</v>
      </c>
      <c r="F13" s="98">
        <v>3.8927116977952536E-2</v>
      </c>
      <c r="G13" s="97">
        <v>398</v>
      </c>
      <c r="H13" s="98">
        <v>0.42713567839195982</v>
      </c>
      <c r="I13" s="97">
        <v>26244</v>
      </c>
      <c r="J13" s="98">
        <v>6.1385459533607682E-2</v>
      </c>
      <c r="K13" s="97">
        <v>9138</v>
      </c>
      <c r="L13" s="98">
        <v>0.13525935653315824</v>
      </c>
      <c r="M13" s="97">
        <v>2124</v>
      </c>
      <c r="N13" s="98">
        <v>5.885122410546139E-2</v>
      </c>
      <c r="O13" s="97">
        <v>25204</v>
      </c>
      <c r="P13" s="98">
        <v>7.7209966671956828E-2</v>
      </c>
      <c r="Q13" s="99">
        <v>13185</v>
      </c>
      <c r="R13" s="100">
        <v>6.5149791429654907E-2</v>
      </c>
    </row>
    <row r="14" spans="1:18" x14ac:dyDescent="0.3">
      <c r="A14" s="216"/>
      <c r="B14" s="101" t="s">
        <v>122</v>
      </c>
      <c r="C14" s="102">
        <v>386</v>
      </c>
      <c r="D14" s="103">
        <v>0.17875647668393782</v>
      </c>
      <c r="E14" s="102">
        <v>3368</v>
      </c>
      <c r="F14" s="103">
        <v>0.12232779097387174</v>
      </c>
      <c r="G14" s="102">
        <v>71</v>
      </c>
      <c r="H14" s="103">
        <v>0.85915492957746475</v>
      </c>
      <c r="I14" s="102">
        <v>2551</v>
      </c>
      <c r="J14" s="103">
        <v>0.15052920423363386</v>
      </c>
      <c r="K14" s="102">
        <v>897</v>
      </c>
      <c r="L14" s="103">
        <v>0.28762541806020064</v>
      </c>
      <c r="M14" s="102">
        <v>137</v>
      </c>
      <c r="N14" s="103">
        <v>8.7591240875912413E-2</v>
      </c>
      <c r="O14" s="102">
        <v>1394</v>
      </c>
      <c r="P14" s="103">
        <v>0.24031563845050216</v>
      </c>
      <c r="Q14" s="104">
        <v>254</v>
      </c>
      <c r="R14" s="105">
        <v>0.24409448818897639</v>
      </c>
    </row>
    <row r="15" spans="1:18" x14ac:dyDescent="0.3">
      <c r="A15" s="216"/>
      <c r="B15" s="101" t="s">
        <v>123</v>
      </c>
      <c r="C15" s="121" t="s">
        <v>130</v>
      </c>
      <c r="D15" s="107">
        <v>0</v>
      </c>
      <c r="E15" s="106">
        <v>317</v>
      </c>
      <c r="F15" s="107">
        <v>0.20189274447949526</v>
      </c>
      <c r="G15" s="121" t="s">
        <v>130</v>
      </c>
      <c r="H15" s="107">
        <v>0.2857142857142857</v>
      </c>
      <c r="I15" s="106">
        <v>289</v>
      </c>
      <c r="J15" s="107">
        <v>0.15224913494809689</v>
      </c>
      <c r="K15" s="106">
        <v>65</v>
      </c>
      <c r="L15" s="107">
        <v>0.30769230769230771</v>
      </c>
      <c r="M15" s="106">
        <v>32</v>
      </c>
      <c r="N15" s="107">
        <v>0.21875</v>
      </c>
      <c r="O15" s="106">
        <v>171</v>
      </c>
      <c r="P15" s="107">
        <v>0.32748538011695905</v>
      </c>
      <c r="Q15" s="108">
        <v>66</v>
      </c>
      <c r="R15" s="109">
        <v>0.5757575757575758</v>
      </c>
    </row>
    <row r="16" spans="1:18" x14ac:dyDescent="0.3">
      <c r="A16" s="217"/>
      <c r="B16" s="110" t="s">
        <v>124</v>
      </c>
      <c r="C16" s="111">
        <v>160</v>
      </c>
      <c r="D16" s="112">
        <v>0.125</v>
      </c>
      <c r="E16" s="111">
        <v>5269</v>
      </c>
      <c r="F16" s="112">
        <v>5.1622698804327197E-2</v>
      </c>
      <c r="G16" s="111">
        <v>42</v>
      </c>
      <c r="H16" s="112">
        <v>0.21428571428571427</v>
      </c>
      <c r="I16" s="111">
        <v>7808</v>
      </c>
      <c r="J16" s="112">
        <v>6.1091188524590161E-2</v>
      </c>
      <c r="K16" s="111">
        <v>1779</v>
      </c>
      <c r="L16" s="112">
        <v>0.15964024732996066</v>
      </c>
      <c r="M16" s="111">
        <v>146</v>
      </c>
      <c r="N16" s="112">
        <v>0.1095890410958904</v>
      </c>
      <c r="O16" s="111">
        <v>1993</v>
      </c>
      <c r="P16" s="112">
        <v>0.11640742599096839</v>
      </c>
      <c r="Q16" s="113">
        <v>2697</v>
      </c>
      <c r="R16" s="114">
        <v>0.12643678160919541</v>
      </c>
    </row>
    <row r="17" spans="1:18" x14ac:dyDescent="0.3">
      <c r="A17" s="205"/>
      <c r="B17" s="205"/>
      <c r="C17" s="205"/>
      <c r="D17" s="205"/>
      <c r="E17" s="205"/>
      <c r="F17" s="205"/>
      <c r="G17" s="205"/>
      <c r="H17" s="205"/>
      <c r="I17" s="205"/>
      <c r="J17" s="205"/>
      <c r="K17" s="205"/>
      <c r="L17" s="205"/>
      <c r="M17" s="205"/>
      <c r="N17" s="205"/>
      <c r="O17" s="205"/>
      <c r="P17" s="205"/>
      <c r="Q17" s="205"/>
      <c r="R17" s="205"/>
    </row>
    <row r="18" spans="1:18" ht="180.9" customHeight="1" x14ac:dyDescent="0.3">
      <c r="A18" s="210" t="s">
        <v>160</v>
      </c>
      <c r="B18" s="210"/>
      <c r="C18" s="210"/>
      <c r="D18" s="210"/>
      <c r="E18" s="210"/>
      <c r="F18" s="210"/>
      <c r="G18" s="210"/>
      <c r="H18" s="210"/>
      <c r="I18" s="210"/>
      <c r="J18" s="210"/>
      <c r="K18" s="210"/>
      <c r="L18" s="210"/>
      <c r="M18" s="210"/>
      <c r="N18" s="210"/>
      <c r="O18" s="210"/>
      <c r="P18" s="210"/>
      <c r="Q18" s="210"/>
      <c r="R18" s="210"/>
    </row>
    <row r="19" spans="1:18" x14ac:dyDescent="0.3">
      <c r="A19" s="209" t="s">
        <v>125</v>
      </c>
      <c r="B19" s="209"/>
      <c r="C19" s="209"/>
      <c r="D19" s="209"/>
      <c r="E19" s="209"/>
      <c r="F19" s="209"/>
      <c r="P19" s="2"/>
      <c r="Q19" s="117"/>
    </row>
    <row r="20" spans="1:18" x14ac:dyDescent="0.3">
      <c r="P20" s="2"/>
      <c r="Q20" s="117"/>
    </row>
    <row r="21" spans="1:18" x14ac:dyDescent="0.3">
      <c r="P21" s="2"/>
      <c r="Q21" s="117"/>
    </row>
    <row r="22" spans="1:18" x14ac:dyDescent="0.3">
      <c r="P22" s="2"/>
      <c r="Q22" s="117"/>
    </row>
    <row r="23" spans="1:18" x14ac:dyDescent="0.3">
      <c r="P23" s="2"/>
      <c r="Q23" s="117"/>
    </row>
    <row r="24" spans="1:18" x14ac:dyDescent="0.3">
      <c r="P24" s="2"/>
      <c r="Q24" s="117"/>
    </row>
    <row r="25" spans="1:18" x14ac:dyDescent="0.3">
      <c r="P25" s="2"/>
      <c r="Q25" s="117"/>
    </row>
    <row r="26" spans="1:18" x14ac:dyDescent="0.3">
      <c r="P26" s="2"/>
      <c r="Q26" s="117"/>
    </row>
    <row r="27" spans="1:18" x14ac:dyDescent="0.3">
      <c r="P27" s="2"/>
      <c r="Q27" s="117"/>
    </row>
    <row r="28" spans="1:18" x14ac:dyDescent="0.3">
      <c r="P28" s="2"/>
      <c r="Q28" s="117"/>
    </row>
    <row r="29" spans="1:18" x14ac:dyDescent="0.3">
      <c r="P29" s="2"/>
      <c r="Q29" s="117"/>
    </row>
    <row r="30" spans="1:18" x14ac:dyDescent="0.3">
      <c r="A30" s="115"/>
      <c r="P30" s="2"/>
      <c r="Q30" s="117"/>
    </row>
    <row r="31" spans="1:18" x14ac:dyDescent="0.3">
      <c r="A31" s="115"/>
      <c r="P31" s="2"/>
      <c r="Q31" s="117"/>
    </row>
    <row r="32" spans="1:18" x14ac:dyDescent="0.3">
      <c r="A32" s="116"/>
    </row>
    <row r="36" spans="1:6" x14ac:dyDescent="0.3">
      <c r="A36" s="116"/>
    </row>
    <row r="41" spans="1:6" x14ac:dyDescent="0.3">
      <c r="A41" s="118"/>
      <c r="B41" s="118"/>
      <c r="C41" s="118"/>
      <c r="D41" s="118"/>
      <c r="E41" s="118"/>
      <c r="F41" s="118"/>
    </row>
    <row r="42" spans="1:6" x14ac:dyDescent="0.3">
      <c r="C42" s="2"/>
      <c r="D42" s="119"/>
    </row>
  </sheetData>
  <mergeCells count="16">
    <mergeCell ref="A1:R1"/>
    <mergeCell ref="A2:R2"/>
    <mergeCell ref="A17:R17"/>
    <mergeCell ref="A19:F19"/>
    <mergeCell ref="A18:R18"/>
    <mergeCell ref="C3:D3"/>
    <mergeCell ref="E3:F3"/>
    <mergeCell ref="G3:H3"/>
    <mergeCell ref="I3:J3"/>
    <mergeCell ref="K3:L3"/>
    <mergeCell ref="M3:N3"/>
    <mergeCell ref="O3:P3"/>
    <mergeCell ref="Q3:R3"/>
    <mergeCell ref="A5:A8"/>
    <mergeCell ref="A9:A12"/>
    <mergeCell ref="A13:A16"/>
  </mergeCells>
  <phoneticPr fontId="6" type="noConversion"/>
  <hyperlinks>
    <hyperlink ref="A1" location="Contents!A1" display="Back to contents" xr:uid="{0DFF05EC-C2BE-431E-8C1D-E75FAF880B0E}"/>
    <hyperlink ref="A19" r:id="rId1" display="Additional information on eligible installation types is available on our website" xr:uid="{A9192B94-238B-4440-971A-4A67213D1814}"/>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sheetPr codeName="Sheet2"/>
  <dimension ref="A1:C3"/>
  <sheetViews>
    <sheetView showGridLines="0" zoomScaleNormal="100" workbookViewId="0">
      <selection sqref="A1:C1"/>
    </sheetView>
  </sheetViews>
  <sheetFormatPr defaultColWidth="8.5546875" defaultRowHeight="11.4" x14ac:dyDescent="0.2"/>
  <cols>
    <col min="1" max="1" width="9.44140625" style="53" customWidth="1"/>
    <col min="2" max="2" width="13.44140625" style="53" bestFit="1" customWidth="1"/>
    <col min="3" max="3" width="51.88671875" style="53" bestFit="1" customWidth="1"/>
    <col min="4" max="16384" width="8.5546875" style="53"/>
  </cols>
  <sheetData>
    <row r="1" spans="1:3" ht="30" customHeight="1" x14ac:dyDescent="0.5">
      <c r="A1" s="168" t="s">
        <v>19</v>
      </c>
      <c r="B1" s="168"/>
      <c r="C1" s="168"/>
    </row>
    <row r="2" spans="1:3" ht="14.4" x14ac:dyDescent="0.3">
      <c r="A2" s="3" t="s">
        <v>20</v>
      </c>
      <c r="B2" s="3" t="s">
        <v>21</v>
      </c>
      <c r="C2" s="3" t="s">
        <v>22</v>
      </c>
    </row>
    <row r="3" spans="1:3" ht="14.4" x14ac:dyDescent="0.3">
      <c r="A3">
        <v>1</v>
      </c>
      <c r="B3" s="33">
        <v>45190</v>
      </c>
      <c r="C3" t="s">
        <v>23</v>
      </c>
    </row>
  </sheetData>
  <mergeCells count="1">
    <mergeCell ref="A1:C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631D-2369-4F85-815D-3FE37220F249}">
  <sheetPr codeName="Sheet3"/>
  <dimension ref="A1:U76"/>
  <sheetViews>
    <sheetView showGridLines="0" zoomScaleNormal="100" workbookViewId="0">
      <selection sqref="A1:G1"/>
    </sheetView>
  </sheetViews>
  <sheetFormatPr defaultColWidth="29.33203125" defaultRowHeight="14.4" x14ac:dyDescent="0.3"/>
  <sheetData>
    <row r="1" spans="1:21" x14ac:dyDescent="0.3">
      <c r="A1" s="174" t="s">
        <v>24</v>
      </c>
      <c r="B1" s="174"/>
      <c r="C1" s="174"/>
      <c r="D1" s="174"/>
      <c r="E1" s="174"/>
      <c r="F1" s="174"/>
      <c r="G1" s="174"/>
    </row>
    <row r="2" spans="1:21" ht="18" x14ac:dyDescent="0.3">
      <c r="A2" s="175" t="s">
        <v>161</v>
      </c>
      <c r="B2" s="175"/>
      <c r="C2" s="175"/>
      <c r="D2" s="175"/>
      <c r="E2" s="175"/>
      <c r="F2" s="175"/>
      <c r="G2" s="175"/>
    </row>
    <row r="3" spans="1:21" s="50" customFormat="1" ht="45" customHeight="1" thickBot="1" x14ac:dyDescent="0.35">
      <c r="A3" s="132" t="s">
        <v>25</v>
      </c>
      <c r="B3" s="132" t="s">
        <v>47</v>
      </c>
      <c r="C3" s="133" t="s">
        <v>66</v>
      </c>
      <c r="D3" s="133" t="s">
        <v>67</v>
      </c>
      <c r="E3" s="133" t="s">
        <v>68</v>
      </c>
      <c r="F3" s="133" t="s">
        <v>208</v>
      </c>
      <c r="G3" s="133" t="s">
        <v>142</v>
      </c>
      <c r="H3"/>
      <c r="I3"/>
      <c r="J3"/>
      <c r="K3"/>
      <c r="L3"/>
      <c r="M3"/>
      <c r="N3"/>
      <c r="O3"/>
      <c r="P3"/>
      <c r="Q3"/>
      <c r="R3"/>
      <c r="S3"/>
      <c r="T3"/>
      <c r="U3"/>
    </row>
    <row r="4" spans="1:21" ht="15" thickTop="1" x14ac:dyDescent="0.3">
      <c r="A4" s="128">
        <v>2019</v>
      </c>
      <c r="B4" s="130" t="s">
        <v>52</v>
      </c>
      <c r="C4" s="155">
        <v>2.4601350000000002</v>
      </c>
      <c r="D4" s="155">
        <v>9.1802999999999996E-2</v>
      </c>
      <c r="E4" s="155">
        <v>0.59302699999999997</v>
      </c>
      <c r="F4" s="155">
        <v>1.1868339999999999</v>
      </c>
      <c r="G4" s="127">
        <v>4.3</v>
      </c>
    </row>
    <row r="5" spans="1:21" x14ac:dyDescent="0.3">
      <c r="A5" s="128">
        <v>2019</v>
      </c>
      <c r="B5" s="130" t="s">
        <v>53</v>
      </c>
      <c r="C5" s="155">
        <v>4.192037</v>
      </c>
      <c r="D5" s="155">
        <v>0.16240599999999999</v>
      </c>
      <c r="E5" s="155">
        <v>0.62593799999999999</v>
      </c>
      <c r="F5" s="155">
        <v>1.2305330000000001</v>
      </c>
      <c r="G5" s="127">
        <v>6.2</v>
      </c>
    </row>
    <row r="6" spans="1:21" x14ac:dyDescent="0.3">
      <c r="A6" s="128">
        <v>2019</v>
      </c>
      <c r="B6" s="130" t="s">
        <v>54</v>
      </c>
      <c r="C6" s="155">
        <v>2.7622439999999999</v>
      </c>
      <c r="D6" s="155">
        <v>0.188835</v>
      </c>
      <c r="E6" s="155">
        <v>1.0479609999999999</v>
      </c>
      <c r="F6" s="155">
        <v>1.3793519999999999</v>
      </c>
      <c r="G6" s="127">
        <v>5.4</v>
      </c>
    </row>
    <row r="7" spans="1:21" x14ac:dyDescent="0.3">
      <c r="A7" s="128">
        <v>2019</v>
      </c>
      <c r="B7" s="130" t="s">
        <v>55</v>
      </c>
      <c r="C7" s="155">
        <v>3.0688439999999999</v>
      </c>
      <c r="D7" s="155">
        <v>0.218306</v>
      </c>
      <c r="E7" s="155">
        <v>1.2765249999999999</v>
      </c>
      <c r="F7" s="155">
        <v>1.5266230000000001</v>
      </c>
      <c r="G7" s="127">
        <v>6.1</v>
      </c>
    </row>
    <row r="8" spans="1:21" x14ac:dyDescent="0.3">
      <c r="A8" s="128">
        <v>2020</v>
      </c>
      <c r="B8" s="130" t="s">
        <v>52</v>
      </c>
      <c r="C8" s="155">
        <v>3.1931289999999999</v>
      </c>
      <c r="D8" s="155">
        <v>0.37139299999999997</v>
      </c>
      <c r="E8" s="155">
        <v>1.2865409999999999</v>
      </c>
      <c r="F8" s="155">
        <v>1.4108369999999999</v>
      </c>
      <c r="G8" s="127">
        <v>6.2</v>
      </c>
    </row>
    <row r="9" spans="1:21" x14ac:dyDescent="0.3">
      <c r="A9" s="128">
        <v>2020</v>
      </c>
      <c r="B9" s="130" t="s">
        <v>53</v>
      </c>
      <c r="C9" s="155">
        <v>4.4111349999999998</v>
      </c>
      <c r="D9" s="155">
        <v>0.35619299999999998</v>
      </c>
      <c r="E9" s="155">
        <v>0.93735599999999997</v>
      </c>
      <c r="F9" s="155">
        <v>1.809148</v>
      </c>
      <c r="G9" s="127">
        <v>7.4</v>
      </c>
    </row>
    <row r="10" spans="1:21" x14ac:dyDescent="0.3">
      <c r="A10" s="128">
        <v>2020</v>
      </c>
      <c r="B10" s="130" t="s">
        <v>54</v>
      </c>
      <c r="C10" s="155">
        <v>3.205848</v>
      </c>
      <c r="D10" s="155">
        <v>0.395984</v>
      </c>
      <c r="E10" s="155">
        <v>1.053104</v>
      </c>
      <c r="F10" s="155">
        <v>1.7445900000000001</v>
      </c>
      <c r="G10" s="127">
        <v>6.4</v>
      </c>
    </row>
    <row r="11" spans="1:21" x14ac:dyDescent="0.3">
      <c r="A11" s="128">
        <v>2020</v>
      </c>
      <c r="B11" s="130" t="s">
        <v>55</v>
      </c>
      <c r="C11" s="155">
        <v>4.1844130000000002</v>
      </c>
      <c r="D11" s="155">
        <v>0.34554600000000002</v>
      </c>
      <c r="E11" s="155">
        <v>1.439886</v>
      </c>
      <c r="F11" s="155">
        <v>1.9089149999999999</v>
      </c>
      <c r="G11" s="127">
        <v>7.8</v>
      </c>
    </row>
    <row r="12" spans="1:21" x14ac:dyDescent="0.3">
      <c r="A12" s="128">
        <v>2021</v>
      </c>
      <c r="B12" s="130" t="s">
        <v>52</v>
      </c>
      <c r="C12" s="155">
        <v>3.86992</v>
      </c>
      <c r="D12" s="155">
        <v>0.28495300000000001</v>
      </c>
      <c r="E12" s="155">
        <v>1.6602570000000001</v>
      </c>
      <c r="F12" s="155">
        <v>1.982782</v>
      </c>
      <c r="G12" s="127">
        <v>7.9</v>
      </c>
    </row>
    <row r="13" spans="1:21" x14ac:dyDescent="0.3">
      <c r="A13" s="128">
        <v>2021</v>
      </c>
      <c r="B13" s="130" t="s">
        <v>53</v>
      </c>
      <c r="C13" s="155">
        <v>5.1131630000000001</v>
      </c>
      <c r="D13" s="155">
        <v>0.32749899999999998</v>
      </c>
      <c r="E13" s="155">
        <v>2.2196729999999998</v>
      </c>
      <c r="F13" s="155">
        <v>2.0478170000000002</v>
      </c>
      <c r="G13" s="127">
        <v>9.6</v>
      </c>
    </row>
    <row r="14" spans="1:21" x14ac:dyDescent="0.3">
      <c r="A14" s="128">
        <v>2021</v>
      </c>
      <c r="B14" s="130" t="s">
        <v>54</v>
      </c>
      <c r="C14" s="155">
        <v>5.4587849999999998</v>
      </c>
      <c r="D14" s="155">
        <v>0.453208</v>
      </c>
      <c r="E14" s="155">
        <v>2.8691939999999998</v>
      </c>
      <c r="F14" s="155">
        <v>2.0767289999999998</v>
      </c>
      <c r="G14" s="127">
        <v>10.799999999999999</v>
      </c>
    </row>
    <row r="15" spans="1:21" x14ac:dyDescent="0.3">
      <c r="A15" s="128">
        <v>2021</v>
      </c>
      <c r="B15" s="130" t="s">
        <v>55</v>
      </c>
      <c r="C15" s="155">
        <v>4.9824820000000001</v>
      </c>
      <c r="D15" s="155">
        <v>0.80616900000000002</v>
      </c>
      <c r="E15" s="155">
        <v>3.5024320000000002</v>
      </c>
      <c r="F15" s="155">
        <v>2.1616080000000002</v>
      </c>
      <c r="G15" s="127">
        <v>11.4</v>
      </c>
    </row>
    <row r="16" spans="1:21" x14ac:dyDescent="0.3">
      <c r="A16" s="128">
        <v>2022</v>
      </c>
      <c r="B16" s="130" t="s">
        <v>52</v>
      </c>
      <c r="C16" s="155">
        <v>5.6810559999999999</v>
      </c>
      <c r="D16" s="155">
        <v>1.3290979999999999</v>
      </c>
      <c r="E16" s="155">
        <v>3.7818670000000001</v>
      </c>
      <c r="F16" s="155">
        <v>2.1248140000000002</v>
      </c>
      <c r="G16" s="127">
        <v>12.899999999999999</v>
      </c>
    </row>
    <row r="17" spans="1:7" x14ac:dyDescent="0.3">
      <c r="A17" s="128">
        <v>2022</v>
      </c>
      <c r="B17" s="130" t="s">
        <v>53</v>
      </c>
      <c r="C17" s="155">
        <v>7.6179259999999998</v>
      </c>
      <c r="D17" s="155">
        <v>2.0661369999999999</v>
      </c>
      <c r="E17" s="155">
        <v>4.2210590000000003</v>
      </c>
      <c r="F17" s="155">
        <v>2.191624</v>
      </c>
      <c r="G17" s="127">
        <v>16.099999999999998</v>
      </c>
    </row>
    <row r="18" spans="1:7" x14ac:dyDescent="0.3">
      <c r="A18" s="122">
        <v>2022</v>
      </c>
      <c r="B18" s="130" t="s">
        <v>54</v>
      </c>
      <c r="C18" s="155">
        <v>7.9443720000000004</v>
      </c>
      <c r="D18" s="155">
        <v>3.5406529999999998</v>
      </c>
      <c r="E18" s="155">
        <v>5.7594909999999997</v>
      </c>
      <c r="F18" s="155">
        <v>2.4467430000000001</v>
      </c>
      <c r="G18" s="127">
        <v>19.7</v>
      </c>
    </row>
    <row r="19" spans="1:7" x14ac:dyDescent="0.3">
      <c r="A19" s="128">
        <v>2022</v>
      </c>
      <c r="B19" s="130" t="s">
        <v>55</v>
      </c>
      <c r="C19" s="155">
        <v>8.5727349999999998</v>
      </c>
      <c r="D19" s="155">
        <v>3.722953</v>
      </c>
      <c r="E19" s="155">
        <v>7.7827299999999999</v>
      </c>
      <c r="F19" s="155">
        <v>2.5729669999999998</v>
      </c>
      <c r="G19" s="127">
        <v>22.7</v>
      </c>
    </row>
    <row r="20" spans="1:7" x14ac:dyDescent="0.3">
      <c r="A20" s="128">
        <v>2023</v>
      </c>
      <c r="B20" s="130" t="s">
        <v>52</v>
      </c>
      <c r="C20" s="155">
        <v>7.6687409999999998</v>
      </c>
      <c r="D20" s="155">
        <v>5.0268059999999997</v>
      </c>
      <c r="E20" s="155">
        <v>8.2348999999999997</v>
      </c>
      <c r="F20" s="155">
        <v>2.9034909999999998</v>
      </c>
      <c r="G20" s="127">
        <v>23.9</v>
      </c>
    </row>
    <row r="21" spans="1:7" x14ac:dyDescent="0.3">
      <c r="A21" s="128">
        <v>2023</v>
      </c>
      <c r="B21" s="130" t="s">
        <v>53</v>
      </c>
      <c r="C21" s="155">
        <v>8.9595640000000003</v>
      </c>
      <c r="D21" s="155">
        <v>5.7346130000000004</v>
      </c>
      <c r="E21" s="155">
        <v>9.7565589999999993</v>
      </c>
      <c r="F21" s="155">
        <v>3.147103</v>
      </c>
      <c r="G21" s="127">
        <v>27.6</v>
      </c>
    </row>
    <row r="22" spans="1:7" x14ac:dyDescent="0.3">
      <c r="A22" s="176"/>
      <c r="B22" s="176"/>
      <c r="C22" s="176"/>
      <c r="D22" s="176"/>
      <c r="E22" s="176"/>
      <c r="F22" s="176"/>
      <c r="G22" s="176"/>
    </row>
    <row r="23" spans="1:7" x14ac:dyDescent="0.3">
      <c r="A23" s="176"/>
      <c r="B23" s="176"/>
      <c r="C23" s="176"/>
      <c r="D23" s="176"/>
      <c r="E23" s="176"/>
      <c r="F23" s="176"/>
      <c r="G23" s="176"/>
    </row>
    <row r="24" spans="1:7" x14ac:dyDescent="0.3">
      <c r="A24" s="176"/>
      <c r="B24" s="176"/>
      <c r="C24" s="176"/>
      <c r="D24" s="176"/>
      <c r="E24" s="176"/>
      <c r="F24" s="176"/>
      <c r="G24" s="176"/>
    </row>
    <row r="25" spans="1:7" x14ac:dyDescent="0.3">
      <c r="A25" s="176"/>
      <c r="B25" s="176"/>
      <c r="C25" s="176"/>
      <c r="D25" s="176"/>
      <c r="E25" s="176"/>
      <c r="F25" s="176"/>
      <c r="G25" s="176"/>
    </row>
    <row r="26" spans="1:7" x14ac:dyDescent="0.3">
      <c r="A26" s="176"/>
      <c r="B26" s="176"/>
      <c r="C26" s="176"/>
      <c r="D26" s="176"/>
      <c r="E26" s="176"/>
      <c r="F26" s="176"/>
      <c r="G26" s="176"/>
    </row>
    <row r="27" spans="1:7" x14ac:dyDescent="0.3">
      <c r="A27" s="176"/>
      <c r="B27" s="176"/>
      <c r="C27" s="176"/>
      <c r="D27" s="176"/>
      <c r="E27" s="176"/>
      <c r="F27" s="176"/>
      <c r="G27" s="176"/>
    </row>
    <row r="28" spans="1:7" x14ac:dyDescent="0.3">
      <c r="A28" s="176"/>
      <c r="B28" s="176"/>
      <c r="C28" s="176"/>
      <c r="D28" s="176"/>
      <c r="E28" s="176"/>
      <c r="F28" s="176"/>
      <c r="G28" s="176"/>
    </row>
    <row r="29" spans="1:7" x14ac:dyDescent="0.3">
      <c r="A29" s="176"/>
      <c r="B29" s="176"/>
      <c r="C29" s="176"/>
      <c r="D29" s="176"/>
      <c r="E29" s="176"/>
      <c r="F29" s="176"/>
      <c r="G29" s="176"/>
    </row>
    <row r="30" spans="1:7" x14ac:dyDescent="0.3">
      <c r="A30" s="176"/>
      <c r="B30" s="176"/>
      <c r="C30" s="176"/>
      <c r="D30" s="176"/>
      <c r="E30" s="176"/>
      <c r="F30" s="176"/>
      <c r="G30" s="176"/>
    </row>
    <row r="31" spans="1:7" x14ac:dyDescent="0.3">
      <c r="A31" s="176"/>
      <c r="B31" s="176"/>
      <c r="C31" s="176"/>
      <c r="D31" s="176"/>
      <c r="E31" s="176"/>
      <c r="F31" s="176"/>
      <c r="G31" s="176"/>
    </row>
    <row r="32" spans="1:7" ht="15" customHeight="1" x14ac:dyDescent="0.3">
      <c r="A32" s="176"/>
      <c r="B32" s="176"/>
      <c r="C32" s="176"/>
      <c r="D32" s="176"/>
      <c r="E32" s="176"/>
      <c r="F32" s="176"/>
      <c r="G32" s="176"/>
    </row>
    <row r="33" spans="1:8" x14ac:dyDescent="0.3">
      <c r="A33" s="176"/>
      <c r="B33" s="176"/>
      <c r="C33" s="176"/>
      <c r="D33" s="176"/>
      <c r="E33" s="176"/>
      <c r="F33" s="176"/>
      <c r="G33" s="176"/>
    </row>
    <row r="34" spans="1:8" x14ac:dyDescent="0.3">
      <c r="A34" s="176"/>
      <c r="B34" s="176"/>
      <c r="C34" s="176"/>
      <c r="D34" s="176"/>
      <c r="E34" s="176"/>
      <c r="F34" s="176"/>
      <c r="G34" s="176"/>
    </row>
    <row r="35" spans="1:8" x14ac:dyDescent="0.3">
      <c r="A35" s="176"/>
      <c r="B35" s="176"/>
      <c r="C35" s="176"/>
      <c r="D35" s="176"/>
      <c r="E35" s="176"/>
      <c r="F35" s="176"/>
      <c r="G35" s="176"/>
    </row>
    <row r="36" spans="1:8" x14ac:dyDescent="0.3">
      <c r="A36" s="176"/>
      <c r="B36" s="176"/>
      <c r="C36" s="176"/>
      <c r="D36" s="176"/>
      <c r="E36" s="176"/>
      <c r="F36" s="176"/>
      <c r="G36" s="176"/>
    </row>
    <row r="37" spans="1:8" x14ac:dyDescent="0.3">
      <c r="A37" s="176"/>
      <c r="B37" s="176"/>
      <c r="C37" s="176"/>
      <c r="D37" s="176"/>
      <c r="E37" s="176"/>
      <c r="F37" s="176"/>
      <c r="G37" s="176"/>
    </row>
    <row r="38" spans="1:8" x14ac:dyDescent="0.3">
      <c r="A38" s="176"/>
      <c r="B38" s="176"/>
      <c r="C38" s="176"/>
      <c r="D38" s="176"/>
      <c r="E38" s="176"/>
      <c r="F38" s="176"/>
      <c r="G38" s="176"/>
    </row>
    <row r="39" spans="1:8" x14ac:dyDescent="0.3">
      <c r="A39" s="176"/>
      <c r="B39" s="176"/>
      <c r="C39" s="176"/>
      <c r="D39" s="176"/>
      <c r="E39" s="176"/>
      <c r="F39" s="176"/>
      <c r="G39" s="176"/>
    </row>
    <row r="40" spans="1:8" x14ac:dyDescent="0.3">
      <c r="A40" s="176"/>
      <c r="B40" s="176"/>
      <c r="C40" s="176"/>
      <c r="D40" s="176"/>
      <c r="E40" s="176"/>
      <c r="F40" s="176"/>
      <c r="G40" s="176"/>
    </row>
    <row r="41" spans="1:8" x14ac:dyDescent="0.3">
      <c r="A41" s="176"/>
      <c r="B41" s="176"/>
      <c r="C41" s="176"/>
      <c r="D41" s="176"/>
      <c r="E41" s="176"/>
      <c r="F41" s="176"/>
      <c r="G41" s="176"/>
    </row>
    <row r="42" spans="1:8" x14ac:dyDescent="0.3">
      <c r="A42" s="176"/>
      <c r="B42" s="176"/>
      <c r="C42" s="176"/>
      <c r="D42" s="176"/>
      <c r="E42" s="176"/>
      <c r="F42" s="176"/>
      <c r="G42" s="176"/>
    </row>
    <row r="43" spans="1:8" x14ac:dyDescent="0.3">
      <c r="A43" s="176"/>
      <c r="B43" s="176"/>
      <c r="C43" s="176"/>
      <c r="D43" s="176"/>
      <c r="E43" s="176"/>
      <c r="F43" s="176"/>
      <c r="G43" s="176"/>
    </row>
    <row r="44" spans="1:8" x14ac:dyDescent="0.3">
      <c r="A44" s="176"/>
      <c r="B44" s="176"/>
      <c r="C44" s="176"/>
      <c r="D44" s="176"/>
      <c r="E44" s="176"/>
      <c r="F44" s="176"/>
      <c r="G44" s="176"/>
    </row>
    <row r="45" spans="1:8" x14ac:dyDescent="0.3">
      <c r="A45" s="176"/>
      <c r="B45" s="176"/>
      <c r="C45" s="176"/>
      <c r="D45" s="176"/>
      <c r="E45" s="176"/>
      <c r="F45" s="176"/>
      <c r="G45" s="176"/>
    </row>
    <row r="46" spans="1:8" x14ac:dyDescent="0.3">
      <c r="A46" s="176"/>
      <c r="B46" s="176"/>
      <c r="C46" s="176"/>
      <c r="D46" s="176"/>
      <c r="E46" s="176"/>
      <c r="F46" s="176"/>
      <c r="G46" s="176"/>
    </row>
    <row r="47" spans="1:8" ht="52.5" customHeight="1" x14ac:dyDescent="0.3">
      <c r="A47" s="170" t="s">
        <v>220</v>
      </c>
      <c r="B47" s="170"/>
      <c r="C47" s="170"/>
      <c r="D47" s="170"/>
      <c r="E47" s="176"/>
      <c r="F47" s="176"/>
      <c r="G47" s="176"/>
    </row>
    <row r="48" spans="1:8" x14ac:dyDescent="0.3">
      <c r="A48" s="173" t="s">
        <v>138</v>
      </c>
      <c r="B48" s="173"/>
      <c r="C48" s="173"/>
      <c r="D48" s="173"/>
      <c r="E48" s="173"/>
      <c r="F48" s="177"/>
      <c r="G48" s="177"/>
      <c r="H48" s="29"/>
    </row>
    <row r="49" spans="1:7" ht="29.4" customHeight="1" x14ac:dyDescent="0.3">
      <c r="A49" s="68" t="s">
        <v>69</v>
      </c>
      <c r="B49" s="68" t="s">
        <v>70</v>
      </c>
      <c r="C49" s="68" t="s">
        <v>219</v>
      </c>
      <c r="D49" s="68" t="s">
        <v>71</v>
      </c>
      <c r="E49" s="68" t="s">
        <v>137</v>
      </c>
      <c r="F49" s="176"/>
      <c r="G49" s="176"/>
    </row>
    <row r="50" spans="1:7" ht="237" customHeight="1" x14ac:dyDescent="0.3">
      <c r="A50" s="92" t="s">
        <v>72</v>
      </c>
      <c r="B50" s="27" t="s">
        <v>218</v>
      </c>
      <c r="C50" s="27" t="s">
        <v>263</v>
      </c>
      <c r="D50" s="27" t="s">
        <v>139</v>
      </c>
      <c r="E50" s="11" t="s">
        <v>232</v>
      </c>
      <c r="F50" s="176"/>
      <c r="G50" s="176"/>
    </row>
    <row r="51" spans="1:7" ht="29.1" customHeight="1" x14ac:dyDescent="0.3">
      <c r="A51" s="51" t="s">
        <v>73</v>
      </c>
      <c r="B51" s="131">
        <v>9</v>
      </c>
      <c r="C51" s="131">
        <v>5.7</v>
      </c>
      <c r="D51" s="131">
        <v>9.8000000000000007</v>
      </c>
      <c r="E51">
        <v>3.1</v>
      </c>
      <c r="F51" s="176"/>
      <c r="G51" s="176"/>
    </row>
    <row r="52" spans="1:7" ht="35.4" customHeight="1" x14ac:dyDescent="0.3">
      <c r="A52" s="51" t="s">
        <v>140</v>
      </c>
      <c r="B52">
        <v>204</v>
      </c>
      <c r="C52">
        <v>61</v>
      </c>
      <c r="D52">
        <v>45</v>
      </c>
      <c r="E52">
        <v>33</v>
      </c>
      <c r="F52" s="176"/>
      <c r="G52" s="176"/>
    </row>
    <row r="53" spans="1:7" ht="33.75" customHeight="1" x14ac:dyDescent="0.3">
      <c r="A53" s="171" t="s">
        <v>141</v>
      </c>
      <c r="B53" s="172"/>
      <c r="C53" s="172"/>
      <c r="D53" s="172"/>
      <c r="E53" s="172"/>
      <c r="F53" s="176"/>
      <c r="G53" s="176"/>
    </row>
    <row r="57" spans="1:7" x14ac:dyDescent="0.3">
      <c r="B57" s="169"/>
      <c r="C57" s="169"/>
      <c r="D57" s="169"/>
      <c r="E57" s="169"/>
      <c r="F57" s="129"/>
    </row>
    <row r="58" spans="1:7" x14ac:dyDescent="0.3">
      <c r="B58" s="169"/>
      <c r="C58" s="169"/>
      <c r="D58" s="169"/>
      <c r="E58" s="169"/>
      <c r="F58" s="129"/>
    </row>
    <row r="64" spans="1:7" ht="48.9" customHeight="1" x14ac:dyDescent="0.3"/>
    <row r="75" spans="2:2" x14ac:dyDescent="0.3">
      <c r="B75" s="1"/>
    </row>
    <row r="76" spans="2:2" x14ac:dyDescent="0.3">
      <c r="B76" s="1"/>
    </row>
  </sheetData>
  <mergeCells count="14">
    <mergeCell ref="B57:E58"/>
    <mergeCell ref="A47:D47"/>
    <mergeCell ref="A53:E53"/>
    <mergeCell ref="A48:E48"/>
    <mergeCell ref="A1:G1"/>
    <mergeCell ref="A2:G2"/>
    <mergeCell ref="A22:G46"/>
    <mergeCell ref="E47:G47"/>
    <mergeCell ref="F48:G48"/>
    <mergeCell ref="F49:G49"/>
    <mergeCell ref="F50:G50"/>
    <mergeCell ref="F51:G51"/>
    <mergeCell ref="F52:G52"/>
    <mergeCell ref="F53:G53"/>
  </mergeCells>
  <phoneticPr fontId="6" type="noConversion"/>
  <hyperlinks>
    <hyperlink ref="A1" location="Contents!A1" display="Back to contents" xr:uid="{C909C35A-4761-414E-8374-F2CF36823766}"/>
  </hyperlinks>
  <pageMargins left="0.7" right="0.7" top="0.75" bottom="0.75" header="0.3" footer="0.3"/>
  <pageSetup paperSize="9"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sheetPr codeName="Sheet4"/>
  <dimension ref="A1:B28"/>
  <sheetViews>
    <sheetView showGridLines="0" zoomScaleNormal="100" workbookViewId="0"/>
  </sheetViews>
  <sheetFormatPr defaultColWidth="8.5546875" defaultRowHeight="14.4" x14ac:dyDescent="0.3"/>
  <cols>
    <col min="1" max="1" width="110.109375" customWidth="1"/>
    <col min="2" max="2" width="12.6640625" customWidth="1"/>
    <col min="3" max="3" width="10.44140625" bestFit="1" customWidth="1"/>
    <col min="4" max="4" width="9.44140625" bestFit="1" customWidth="1"/>
    <col min="5" max="5" width="11.44140625" bestFit="1" customWidth="1"/>
    <col min="6" max="6" width="10.5546875" bestFit="1" customWidth="1"/>
    <col min="7" max="7" width="15.109375" customWidth="1"/>
    <col min="8" max="8" width="15.44140625" customWidth="1"/>
  </cols>
  <sheetData>
    <row r="1" spans="1:2" x14ac:dyDescent="0.3">
      <c r="A1" s="158" t="s">
        <v>24</v>
      </c>
    </row>
    <row r="2" spans="1:2" ht="18" x14ac:dyDescent="0.35">
      <c r="A2" s="23" t="s">
        <v>213</v>
      </c>
    </row>
    <row r="3" spans="1:2" x14ac:dyDescent="0.3">
      <c r="B3" s="11"/>
    </row>
    <row r="4" spans="1:2" x14ac:dyDescent="0.3">
      <c r="A4" s="11"/>
      <c r="B4" s="11"/>
    </row>
    <row r="5" spans="1:2" x14ac:dyDescent="0.3">
      <c r="A5" s="11"/>
      <c r="B5" s="11"/>
    </row>
    <row r="6" spans="1:2" x14ac:dyDescent="0.3">
      <c r="A6" s="11"/>
      <c r="B6" s="11"/>
    </row>
    <row r="27" spans="1:2" ht="47.1" customHeight="1" x14ac:dyDescent="0.3">
      <c r="A27" s="11" t="s">
        <v>164</v>
      </c>
      <c r="B27" s="11"/>
    </row>
    <row r="28" spans="1:2" ht="45.6" customHeight="1" x14ac:dyDescent="0.3">
      <c r="A28" s="11" t="s">
        <v>118</v>
      </c>
      <c r="B28" s="11"/>
    </row>
  </sheetData>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sheetPr codeName="Sheet9"/>
  <dimension ref="A1:K46"/>
  <sheetViews>
    <sheetView showGridLines="0" topLeftCell="A55" zoomScaleNormal="100" workbookViewId="0">
      <selection sqref="A1:K1"/>
    </sheetView>
  </sheetViews>
  <sheetFormatPr defaultColWidth="8.5546875" defaultRowHeight="14.4" x14ac:dyDescent="0.3"/>
  <cols>
    <col min="1" max="1" width="12.44140625" customWidth="1"/>
    <col min="2" max="2" width="9.88671875" bestFit="1" customWidth="1"/>
    <col min="3" max="3" width="14.44140625" customWidth="1"/>
    <col min="4" max="5" width="26" bestFit="1" customWidth="1"/>
    <col min="6" max="7" width="19.5546875" bestFit="1" customWidth="1"/>
    <col min="8" max="8" width="17.109375" customWidth="1"/>
    <col min="9" max="9" width="13.44140625" customWidth="1"/>
    <col min="10" max="10" width="15" customWidth="1"/>
    <col min="11" max="11" width="13.44140625" customWidth="1"/>
    <col min="12" max="13" width="10.5546875" bestFit="1" customWidth="1"/>
  </cols>
  <sheetData>
    <row r="1" spans="1:11" x14ac:dyDescent="0.3">
      <c r="A1" s="174" t="s">
        <v>24</v>
      </c>
      <c r="B1" s="174"/>
      <c r="C1" s="174"/>
      <c r="D1" s="174"/>
      <c r="E1" s="174"/>
      <c r="F1" s="174"/>
      <c r="G1" s="174"/>
      <c r="H1" s="174"/>
      <c r="I1" s="174"/>
      <c r="J1" s="174"/>
      <c r="K1" s="174"/>
    </row>
    <row r="2" spans="1:11" ht="18" x14ac:dyDescent="0.35">
      <c r="A2" s="178" t="s">
        <v>225</v>
      </c>
      <c r="B2" s="178"/>
      <c r="C2" s="178"/>
      <c r="D2" s="178"/>
      <c r="E2" s="178"/>
      <c r="F2" s="178"/>
      <c r="G2" s="178"/>
      <c r="H2" s="178"/>
      <c r="I2" s="178"/>
      <c r="J2" s="178"/>
      <c r="K2" s="178"/>
    </row>
    <row r="3" spans="1:11" x14ac:dyDescent="0.3">
      <c r="A3" s="5" t="s">
        <v>25</v>
      </c>
      <c r="B3" s="5" t="s">
        <v>47</v>
      </c>
      <c r="C3" s="5" t="s">
        <v>28</v>
      </c>
      <c r="D3" s="5" t="s">
        <v>29</v>
      </c>
      <c r="E3" s="5" t="s">
        <v>210</v>
      </c>
      <c r="F3" s="5" t="s">
        <v>211</v>
      </c>
      <c r="G3" s="5" t="s">
        <v>212</v>
      </c>
      <c r="H3" s="5" t="s">
        <v>26</v>
      </c>
      <c r="I3" s="5" t="s">
        <v>27</v>
      </c>
      <c r="J3" s="5" t="s">
        <v>30</v>
      </c>
      <c r="K3" s="5" t="s">
        <v>64</v>
      </c>
    </row>
    <row r="4" spans="1:11" x14ac:dyDescent="0.3">
      <c r="A4" s="24">
        <v>2019</v>
      </c>
      <c r="B4" s="39" t="s">
        <v>52</v>
      </c>
      <c r="C4" s="8">
        <v>1491980</v>
      </c>
      <c r="D4" s="8">
        <v>1159172</v>
      </c>
      <c r="E4" s="8">
        <v>0</v>
      </c>
      <c r="F4" s="8">
        <v>173205</v>
      </c>
      <c r="G4" s="8">
        <v>0</v>
      </c>
      <c r="H4" s="8">
        <v>11876</v>
      </c>
      <c r="I4" s="8">
        <v>0</v>
      </c>
      <c r="J4" s="8">
        <v>2836233</v>
      </c>
      <c r="K4" s="52">
        <f>SUM(J4:J7)</f>
        <v>14830105</v>
      </c>
    </row>
    <row r="5" spans="1:11" x14ac:dyDescent="0.3">
      <c r="A5" s="24">
        <v>2019</v>
      </c>
      <c r="B5" s="39" t="s">
        <v>53</v>
      </c>
      <c r="C5" s="8">
        <v>2832089</v>
      </c>
      <c r="D5" s="8">
        <v>887966</v>
      </c>
      <c r="E5" s="8">
        <v>766238</v>
      </c>
      <c r="F5" s="8">
        <v>47250</v>
      </c>
      <c r="G5" s="8">
        <v>337647</v>
      </c>
      <c r="H5" s="8">
        <v>26921</v>
      </c>
      <c r="I5" s="8">
        <v>0</v>
      </c>
      <c r="J5" s="8">
        <v>4898111</v>
      </c>
      <c r="K5" s="52"/>
    </row>
    <row r="6" spans="1:11" x14ac:dyDescent="0.3">
      <c r="A6" s="24">
        <v>2019</v>
      </c>
      <c r="B6" s="39" t="s">
        <v>54</v>
      </c>
      <c r="C6" s="8">
        <v>1486212</v>
      </c>
      <c r="D6" s="8">
        <v>1774611</v>
      </c>
      <c r="E6" s="8">
        <v>249890</v>
      </c>
      <c r="F6" s="8">
        <v>22594</v>
      </c>
      <c r="G6" s="8">
        <v>13861</v>
      </c>
      <c r="H6" s="8">
        <v>64104</v>
      </c>
      <c r="I6" s="8">
        <v>9489</v>
      </c>
      <c r="J6" s="8">
        <v>3620761</v>
      </c>
      <c r="K6" s="52"/>
    </row>
    <row r="7" spans="1:11" x14ac:dyDescent="0.3">
      <c r="A7" s="24">
        <v>2019</v>
      </c>
      <c r="B7" s="39" t="s">
        <v>55</v>
      </c>
      <c r="C7" s="8">
        <v>2494348</v>
      </c>
      <c r="D7" s="8">
        <v>619376</v>
      </c>
      <c r="E7" s="8">
        <v>25560</v>
      </c>
      <c r="F7" s="8">
        <v>204386</v>
      </c>
      <c r="G7" s="8">
        <v>0</v>
      </c>
      <c r="H7" s="8">
        <v>131330</v>
      </c>
      <c r="I7" s="8">
        <v>0</v>
      </c>
      <c r="J7" s="8">
        <v>3475000</v>
      </c>
      <c r="K7" s="52"/>
    </row>
    <row r="8" spans="1:11" x14ac:dyDescent="0.3">
      <c r="A8" s="24">
        <v>2020</v>
      </c>
      <c r="B8" s="39" t="s">
        <v>52</v>
      </c>
      <c r="C8" s="8">
        <v>2409504</v>
      </c>
      <c r="D8" s="8">
        <v>936022</v>
      </c>
      <c r="E8" s="8">
        <v>185221</v>
      </c>
      <c r="F8" s="8">
        <v>15929</v>
      </c>
      <c r="G8" s="8">
        <v>0</v>
      </c>
      <c r="H8" s="8">
        <v>47789</v>
      </c>
      <c r="I8" s="8">
        <v>0</v>
      </c>
      <c r="J8" s="8">
        <v>3594465</v>
      </c>
      <c r="K8" s="52">
        <f>SUM(J8:J11)</f>
        <v>16052805</v>
      </c>
    </row>
    <row r="9" spans="1:11" x14ac:dyDescent="0.3">
      <c r="A9" s="24">
        <v>2020</v>
      </c>
      <c r="B9" s="39" t="s">
        <v>53</v>
      </c>
      <c r="C9" s="8">
        <v>2662324</v>
      </c>
      <c r="D9" s="8">
        <v>606166</v>
      </c>
      <c r="E9" s="8">
        <v>982557</v>
      </c>
      <c r="F9" s="8">
        <v>186830</v>
      </c>
      <c r="G9" s="8">
        <v>302761</v>
      </c>
      <c r="H9" s="8">
        <v>33141</v>
      </c>
      <c r="I9" s="8">
        <v>12453</v>
      </c>
      <c r="J9" s="8">
        <v>4786232</v>
      </c>
      <c r="K9" s="52"/>
    </row>
    <row r="10" spans="1:11" x14ac:dyDescent="0.3">
      <c r="A10" s="24">
        <v>2020</v>
      </c>
      <c r="B10" s="39" t="s">
        <v>54</v>
      </c>
      <c r="C10" s="8">
        <v>1597098</v>
      </c>
      <c r="D10" s="8">
        <v>688192</v>
      </c>
      <c r="E10" s="8">
        <v>119158</v>
      </c>
      <c r="F10" s="8">
        <v>10787</v>
      </c>
      <c r="G10" s="8">
        <v>0</v>
      </c>
      <c r="H10" s="8">
        <v>56073</v>
      </c>
      <c r="I10" s="8">
        <v>12261</v>
      </c>
      <c r="J10" s="8">
        <v>2483569</v>
      </c>
      <c r="K10" s="52"/>
    </row>
    <row r="11" spans="1:11" x14ac:dyDescent="0.3">
      <c r="A11" s="24">
        <v>2020</v>
      </c>
      <c r="B11" s="39" t="s">
        <v>55</v>
      </c>
      <c r="C11" s="8">
        <v>3010930</v>
      </c>
      <c r="D11" s="8">
        <v>1816561</v>
      </c>
      <c r="E11" s="8">
        <v>17163</v>
      </c>
      <c r="F11" s="8">
        <v>241694</v>
      </c>
      <c r="G11" s="8">
        <v>0</v>
      </c>
      <c r="H11" s="8">
        <v>102191</v>
      </c>
      <c r="I11" s="8">
        <v>0</v>
      </c>
      <c r="J11" s="8">
        <v>5188539</v>
      </c>
      <c r="K11" s="52"/>
    </row>
    <row r="12" spans="1:11" x14ac:dyDescent="0.3">
      <c r="A12" s="24">
        <v>2021</v>
      </c>
      <c r="B12" s="39" t="s">
        <v>52</v>
      </c>
      <c r="C12" s="8">
        <v>1840204</v>
      </c>
      <c r="D12" s="8">
        <v>852778</v>
      </c>
      <c r="E12" s="8">
        <v>50477</v>
      </c>
      <c r="F12" s="8">
        <v>198504</v>
      </c>
      <c r="G12" s="8">
        <v>0</v>
      </c>
      <c r="H12" s="8">
        <v>165365</v>
      </c>
      <c r="I12" s="8">
        <v>0</v>
      </c>
      <c r="J12" s="8">
        <v>3107328</v>
      </c>
      <c r="K12" s="52">
        <f>SUM(J12:J15)</f>
        <v>17040782</v>
      </c>
    </row>
    <row r="13" spans="1:11" x14ac:dyDescent="0.3">
      <c r="A13" s="24">
        <v>2021</v>
      </c>
      <c r="B13" s="39" t="s">
        <v>53</v>
      </c>
      <c r="C13" s="8">
        <v>2670300</v>
      </c>
      <c r="D13" s="8">
        <v>1568119</v>
      </c>
      <c r="E13" s="8">
        <v>970180</v>
      </c>
      <c r="F13" s="8">
        <v>74083</v>
      </c>
      <c r="G13" s="8">
        <v>274463</v>
      </c>
      <c r="H13" s="8">
        <v>110189</v>
      </c>
      <c r="I13" s="8">
        <v>19505</v>
      </c>
      <c r="J13" s="8">
        <v>5686839</v>
      </c>
      <c r="K13" s="52"/>
    </row>
    <row r="14" spans="1:11" x14ac:dyDescent="0.3">
      <c r="A14" s="24">
        <v>2021</v>
      </c>
      <c r="B14" s="39" t="s">
        <v>54</v>
      </c>
      <c r="C14" s="8">
        <v>2261226</v>
      </c>
      <c r="D14" s="8">
        <v>1907849</v>
      </c>
      <c r="E14" s="8">
        <v>599099</v>
      </c>
      <c r="F14" s="8">
        <v>16295</v>
      </c>
      <c r="G14" s="8">
        <v>0</v>
      </c>
      <c r="H14" s="8">
        <v>27980</v>
      </c>
      <c r="I14" s="8">
        <v>2324</v>
      </c>
      <c r="J14" s="8">
        <v>4814773</v>
      </c>
      <c r="K14" s="52"/>
    </row>
    <row r="15" spans="1:11" x14ac:dyDescent="0.3">
      <c r="A15" s="24">
        <v>2021</v>
      </c>
      <c r="B15" s="39" t="s">
        <v>55</v>
      </c>
      <c r="C15" s="8">
        <v>2571002</v>
      </c>
      <c r="D15" s="8">
        <v>625412</v>
      </c>
      <c r="E15" s="8">
        <v>20958</v>
      </c>
      <c r="F15" s="8">
        <v>122888</v>
      </c>
      <c r="G15" s="8">
        <v>0</v>
      </c>
      <c r="H15" s="8">
        <v>91582</v>
      </c>
      <c r="I15" s="8">
        <v>0</v>
      </c>
      <c r="J15" s="8">
        <v>3431842</v>
      </c>
      <c r="K15" s="52"/>
    </row>
    <row r="16" spans="1:11" x14ac:dyDescent="0.3">
      <c r="A16" s="24">
        <v>2022</v>
      </c>
      <c r="B16" s="39" t="s">
        <v>52</v>
      </c>
      <c r="C16" s="8">
        <v>2099793</v>
      </c>
      <c r="D16" s="8">
        <v>880188</v>
      </c>
      <c r="E16" s="8">
        <v>17753</v>
      </c>
      <c r="F16" s="8">
        <v>180107</v>
      </c>
      <c r="G16" s="8">
        <v>0</v>
      </c>
      <c r="H16" s="8">
        <v>160812</v>
      </c>
      <c r="I16" s="8">
        <v>0</v>
      </c>
      <c r="J16" s="8">
        <v>3338653</v>
      </c>
      <c r="K16" s="52">
        <f>SUM(J16:J19)</f>
        <v>17738059</v>
      </c>
    </row>
    <row r="17" spans="1:11" x14ac:dyDescent="0.3">
      <c r="A17" s="24">
        <v>2022</v>
      </c>
      <c r="B17" s="39" t="s">
        <v>53</v>
      </c>
      <c r="C17" s="8">
        <v>2631819</v>
      </c>
      <c r="D17" s="8">
        <v>676403</v>
      </c>
      <c r="E17" s="8">
        <v>1130902</v>
      </c>
      <c r="F17" s="8">
        <v>178081</v>
      </c>
      <c r="G17" s="8">
        <v>240758</v>
      </c>
      <c r="H17" s="8">
        <v>30401</v>
      </c>
      <c r="I17" s="8">
        <v>34895</v>
      </c>
      <c r="J17" s="8">
        <v>4923259</v>
      </c>
      <c r="K17" s="52"/>
    </row>
    <row r="18" spans="1:11" x14ac:dyDescent="0.3">
      <c r="A18" s="24">
        <v>2022</v>
      </c>
      <c r="B18" s="39" t="s">
        <v>54</v>
      </c>
      <c r="C18" s="8">
        <v>2129636</v>
      </c>
      <c r="D18" s="8">
        <v>3316622</v>
      </c>
      <c r="E18" s="8">
        <v>123304</v>
      </c>
      <c r="F18" s="8">
        <v>35791</v>
      </c>
      <c r="G18" s="8">
        <v>0</v>
      </c>
      <c r="H18" s="8">
        <v>73592</v>
      </c>
      <c r="I18" s="8">
        <v>0</v>
      </c>
      <c r="J18" s="8">
        <v>5678945</v>
      </c>
      <c r="K18" s="52"/>
    </row>
    <row r="19" spans="1:11" x14ac:dyDescent="0.3">
      <c r="A19" s="24">
        <v>2022</v>
      </c>
      <c r="B19" s="39" t="s">
        <v>55</v>
      </c>
      <c r="C19" s="8">
        <v>2949405</v>
      </c>
      <c r="D19" s="8">
        <v>646281</v>
      </c>
      <c r="E19" s="8">
        <v>44335</v>
      </c>
      <c r="F19" s="8">
        <v>136533</v>
      </c>
      <c r="G19" s="8">
        <v>0</v>
      </c>
      <c r="H19" s="8">
        <v>10134</v>
      </c>
      <c r="I19" s="8">
        <v>10514</v>
      </c>
      <c r="J19" s="8">
        <v>3797202</v>
      </c>
      <c r="K19" s="52"/>
    </row>
    <row r="20" spans="1:11" x14ac:dyDescent="0.3">
      <c r="A20" s="24">
        <v>2023</v>
      </c>
      <c r="B20" s="39" t="s">
        <v>52</v>
      </c>
      <c r="C20" s="8">
        <v>1029657</v>
      </c>
      <c r="D20" s="8">
        <v>394145</v>
      </c>
      <c r="E20" s="8">
        <v>104511</v>
      </c>
      <c r="F20" s="8">
        <v>13695</v>
      </c>
      <c r="G20" s="8">
        <v>0</v>
      </c>
      <c r="H20" s="8">
        <v>290414</v>
      </c>
      <c r="I20" s="8">
        <v>0</v>
      </c>
      <c r="J20" s="8">
        <v>1832422</v>
      </c>
      <c r="K20" s="52">
        <f>SUM(J20:J21)</f>
        <v>6209880</v>
      </c>
    </row>
    <row r="21" spans="1:11" x14ac:dyDescent="0.3">
      <c r="A21" s="24">
        <v>2023</v>
      </c>
      <c r="B21" s="39" t="s">
        <v>53</v>
      </c>
      <c r="C21" s="8">
        <v>1994187</v>
      </c>
      <c r="D21" s="77">
        <v>1408753</v>
      </c>
      <c r="E21" s="8">
        <v>412693</v>
      </c>
      <c r="F21" s="8">
        <v>324783</v>
      </c>
      <c r="G21" s="8">
        <v>75246</v>
      </c>
      <c r="H21" s="8">
        <v>161796</v>
      </c>
      <c r="I21" s="8">
        <v>0</v>
      </c>
      <c r="J21" s="8">
        <v>4377458</v>
      </c>
      <c r="K21" s="52"/>
    </row>
    <row r="22" spans="1:11" x14ac:dyDescent="0.3">
      <c r="A22" s="176"/>
      <c r="B22" s="176"/>
      <c r="C22" s="176"/>
      <c r="D22" s="176"/>
      <c r="E22" s="176"/>
      <c r="F22" s="176"/>
      <c r="G22" s="176"/>
      <c r="H22" s="176"/>
      <c r="I22" s="176"/>
      <c r="J22" s="176"/>
      <c r="K22" s="176"/>
    </row>
    <row r="23" spans="1:11" x14ac:dyDescent="0.3">
      <c r="A23" s="176"/>
      <c r="B23" s="176"/>
      <c r="C23" s="176"/>
      <c r="D23" s="176"/>
      <c r="E23" s="176"/>
      <c r="F23" s="176"/>
      <c r="G23" s="176"/>
      <c r="H23" s="176"/>
      <c r="I23" s="176"/>
      <c r="J23" s="176"/>
      <c r="K23" s="176"/>
    </row>
    <row r="24" spans="1:11" x14ac:dyDescent="0.3">
      <c r="A24" s="176"/>
      <c r="B24" s="176"/>
      <c r="C24" s="176"/>
      <c r="D24" s="176"/>
      <c r="E24" s="176"/>
      <c r="F24" s="176"/>
      <c r="G24" s="176"/>
      <c r="H24" s="176"/>
      <c r="I24" s="176"/>
      <c r="J24" s="176"/>
      <c r="K24" s="176"/>
    </row>
    <row r="25" spans="1:11" x14ac:dyDescent="0.3">
      <c r="A25" s="176"/>
      <c r="B25" s="176"/>
      <c r="C25" s="176"/>
      <c r="D25" s="176"/>
      <c r="E25" s="176"/>
      <c r="F25" s="176"/>
      <c r="G25" s="176"/>
      <c r="H25" s="176"/>
      <c r="I25" s="176"/>
      <c r="J25" s="176"/>
      <c r="K25" s="176"/>
    </row>
    <row r="26" spans="1:11" x14ac:dyDescent="0.3">
      <c r="A26" s="176"/>
      <c r="B26" s="176"/>
      <c r="C26" s="176"/>
      <c r="D26" s="176"/>
      <c r="E26" s="176"/>
      <c r="F26" s="176"/>
      <c r="G26" s="176"/>
      <c r="H26" s="176"/>
      <c r="I26" s="176"/>
      <c r="J26" s="176"/>
      <c r="K26" s="176"/>
    </row>
    <row r="27" spans="1:11" x14ac:dyDescent="0.3">
      <c r="A27" s="176"/>
      <c r="B27" s="176"/>
      <c r="C27" s="176"/>
      <c r="D27" s="176"/>
      <c r="E27" s="176"/>
      <c r="F27" s="176"/>
      <c r="G27" s="176"/>
      <c r="H27" s="176"/>
      <c r="I27" s="176"/>
      <c r="J27" s="176"/>
      <c r="K27" s="176"/>
    </row>
    <row r="28" spans="1:11" x14ac:dyDescent="0.3">
      <c r="A28" s="176"/>
      <c r="B28" s="176"/>
      <c r="C28" s="176"/>
      <c r="D28" s="176"/>
      <c r="E28" s="176"/>
      <c r="F28" s="176"/>
      <c r="G28" s="176"/>
      <c r="H28" s="176"/>
      <c r="I28" s="176"/>
      <c r="J28" s="176"/>
      <c r="K28" s="176"/>
    </row>
    <row r="29" spans="1:11" x14ac:dyDescent="0.3">
      <c r="A29" s="176"/>
      <c r="B29" s="176"/>
      <c r="C29" s="176"/>
      <c r="D29" s="176"/>
      <c r="E29" s="176"/>
      <c r="F29" s="176"/>
      <c r="G29" s="176"/>
      <c r="H29" s="176"/>
      <c r="I29" s="176"/>
      <c r="J29" s="176"/>
      <c r="K29" s="176"/>
    </row>
    <row r="30" spans="1:11" x14ac:dyDescent="0.3">
      <c r="A30" s="176"/>
      <c r="B30" s="176"/>
      <c r="C30" s="176"/>
      <c r="D30" s="176"/>
      <c r="E30" s="176"/>
      <c r="F30" s="176"/>
      <c r="G30" s="176"/>
      <c r="H30" s="176"/>
      <c r="I30" s="176"/>
      <c r="J30" s="176"/>
      <c r="K30" s="176"/>
    </row>
    <row r="31" spans="1:11" x14ac:dyDescent="0.3">
      <c r="A31" s="176"/>
      <c r="B31" s="176"/>
      <c r="C31" s="176"/>
      <c r="D31" s="176"/>
      <c r="E31" s="176"/>
      <c r="F31" s="176"/>
      <c r="G31" s="176"/>
      <c r="H31" s="176"/>
      <c r="I31" s="176"/>
      <c r="J31" s="176"/>
      <c r="K31" s="176"/>
    </row>
    <row r="32" spans="1:11" x14ac:dyDescent="0.3">
      <c r="A32" s="176"/>
      <c r="B32" s="176"/>
      <c r="C32" s="176"/>
      <c r="D32" s="176"/>
      <c r="E32" s="176"/>
      <c r="F32" s="176"/>
      <c r="G32" s="176"/>
      <c r="H32" s="176"/>
      <c r="I32" s="176"/>
      <c r="J32" s="176"/>
      <c r="K32" s="176"/>
    </row>
    <row r="33" spans="1:11" x14ac:dyDescent="0.3">
      <c r="A33" s="176"/>
      <c r="B33" s="176"/>
      <c r="C33" s="176"/>
      <c r="D33" s="176"/>
      <c r="E33" s="176"/>
      <c r="F33" s="176"/>
      <c r="G33" s="176"/>
      <c r="H33" s="176"/>
      <c r="I33" s="176"/>
      <c r="J33" s="176"/>
      <c r="K33" s="176"/>
    </row>
    <row r="34" spans="1:11" x14ac:dyDescent="0.3">
      <c r="A34" s="176"/>
      <c r="B34" s="176"/>
      <c r="C34" s="176"/>
      <c r="D34" s="176"/>
      <c r="E34" s="176"/>
      <c r="F34" s="176"/>
      <c r="G34" s="176"/>
      <c r="H34" s="176"/>
      <c r="I34" s="176"/>
      <c r="J34" s="176"/>
      <c r="K34" s="176"/>
    </row>
    <row r="35" spans="1:11" x14ac:dyDescent="0.3">
      <c r="A35" s="176"/>
      <c r="B35" s="176"/>
      <c r="C35" s="176"/>
      <c r="D35" s="176"/>
      <c r="E35" s="176"/>
      <c r="F35" s="176"/>
      <c r="G35" s="176"/>
      <c r="H35" s="176"/>
      <c r="I35" s="176"/>
      <c r="J35" s="176"/>
      <c r="K35" s="176"/>
    </row>
    <row r="36" spans="1:11" x14ac:dyDescent="0.3">
      <c r="A36" s="176"/>
      <c r="B36" s="176"/>
      <c r="C36" s="176"/>
      <c r="D36" s="176"/>
      <c r="E36" s="176"/>
      <c r="F36" s="176"/>
      <c r="G36" s="176"/>
      <c r="H36" s="176"/>
      <c r="I36" s="176"/>
      <c r="J36" s="176"/>
      <c r="K36" s="176"/>
    </row>
    <row r="37" spans="1:11" x14ac:dyDescent="0.3">
      <c r="A37" s="176"/>
      <c r="B37" s="176"/>
      <c r="C37" s="176"/>
      <c r="D37" s="176"/>
      <c r="E37" s="176"/>
      <c r="F37" s="176"/>
      <c r="G37" s="176"/>
      <c r="H37" s="176"/>
      <c r="I37" s="176"/>
      <c r="J37" s="176"/>
      <c r="K37" s="176"/>
    </row>
    <row r="38" spans="1:11" x14ac:dyDescent="0.3">
      <c r="A38" s="176"/>
      <c r="B38" s="176"/>
      <c r="C38" s="176"/>
      <c r="D38" s="176"/>
      <c r="E38" s="176"/>
      <c r="F38" s="176"/>
      <c r="G38" s="176"/>
      <c r="H38" s="176"/>
      <c r="I38" s="176"/>
      <c r="J38" s="176"/>
      <c r="K38" s="176"/>
    </row>
    <row r="39" spans="1:11" x14ac:dyDescent="0.3">
      <c r="A39" s="176"/>
      <c r="B39" s="176"/>
      <c r="C39" s="176"/>
      <c r="D39" s="176"/>
      <c r="E39" s="176"/>
      <c r="F39" s="176"/>
      <c r="G39" s="176"/>
      <c r="H39" s="176"/>
      <c r="I39" s="176"/>
      <c r="J39" s="176"/>
      <c r="K39" s="176"/>
    </row>
    <row r="40" spans="1:11" x14ac:dyDescent="0.3">
      <c r="A40" s="176"/>
      <c r="B40" s="176"/>
      <c r="C40" s="176"/>
      <c r="D40" s="176"/>
      <c r="E40" s="176"/>
      <c r="F40" s="176"/>
      <c r="G40" s="176"/>
      <c r="H40" s="176"/>
      <c r="I40" s="176"/>
      <c r="J40" s="176"/>
      <c r="K40" s="176"/>
    </row>
    <row r="41" spans="1:11" x14ac:dyDescent="0.3">
      <c r="A41" s="176"/>
      <c r="B41" s="176"/>
      <c r="C41" s="176"/>
      <c r="D41" s="176"/>
      <c r="E41" s="176"/>
      <c r="F41" s="176"/>
      <c r="G41" s="176"/>
      <c r="H41" s="176"/>
      <c r="I41" s="176"/>
      <c r="J41" s="176"/>
      <c r="K41" s="176"/>
    </row>
    <row r="42" spans="1:11" x14ac:dyDescent="0.3">
      <c r="A42" s="176"/>
      <c r="B42" s="176"/>
      <c r="C42" s="176"/>
      <c r="D42" s="176"/>
      <c r="E42" s="176"/>
      <c r="F42" s="176"/>
      <c r="G42" s="176"/>
      <c r="H42" s="176"/>
      <c r="I42" s="176"/>
      <c r="J42" s="176"/>
      <c r="K42" s="176"/>
    </row>
    <row r="43" spans="1:11" x14ac:dyDescent="0.3">
      <c r="A43" s="176"/>
      <c r="B43" s="176"/>
      <c r="C43" s="176"/>
      <c r="D43" s="176"/>
      <c r="E43" s="176"/>
      <c r="F43" s="176"/>
      <c r="G43" s="176"/>
      <c r="H43" s="176"/>
      <c r="I43" s="176"/>
      <c r="J43" s="176"/>
      <c r="K43" s="176"/>
    </row>
    <row r="44" spans="1:11" x14ac:dyDescent="0.3">
      <c r="A44" s="176"/>
      <c r="B44" s="176"/>
      <c r="C44" s="176"/>
      <c r="D44" s="176"/>
      <c r="E44" s="176"/>
      <c r="F44" s="176"/>
      <c r="G44" s="176"/>
      <c r="H44" s="176"/>
      <c r="I44" s="176"/>
      <c r="J44" s="176"/>
      <c r="K44" s="176"/>
    </row>
    <row r="45" spans="1:11" x14ac:dyDescent="0.3">
      <c r="A45" s="176"/>
      <c r="B45" s="176"/>
      <c r="C45" s="176"/>
      <c r="D45" s="176"/>
      <c r="E45" s="176"/>
      <c r="F45" s="176"/>
      <c r="G45" s="176"/>
      <c r="H45" s="176"/>
      <c r="I45" s="176"/>
      <c r="J45" s="176"/>
      <c r="K45" s="176"/>
    </row>
    <row r="46" spans="1:11" ht="54.9" customHeight="1" x14ac:dyDescent="0.3">
      <c r="A46" s="170" t="s">
        <v>243</v>
      </c>
      <c r="B46" s="170"/>
      <c r="C46" s="170"/>
      <c r="D46" s="170"/>
      <c r="E46" s="170"/>
      <c r="F46" s="170"/>
      <c r="G46" s="170"/>
    </row>
  </sheetData>
  <mergeCells count="4">
    <mergeCell ref="A46:G46"/>
    <mergeCell ref="A1:K1"/>
    <mergeCell ref="A2:K2"/>
    <mergeCell ref="A22:K45"/>
  </mergeCells>
  <hyperlinks>
    <hyperlink ref="A1" location="Contents!A1" display="Back to contents" xr:uid="{4EA41CC3-1A90-4B95-B6DD-8B5773171752}"/>
  </hyperlink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6700-F04F-494B-AEAA-C74919219E6E}">
  <sheetPr codeName="Sheet7"/>
  <dimension ref="A1:J57"/>
  <sheetViews>
    <sheetView showGridLines="0" topLeftCell="A42" zoomScaleNormal="100" workbookViewId="0">
      <selection sqref="A1:J1"/>
    </sheetView>
  </sheetViews>
  <sheetFormatPr defaultColWidth="8.5546875" defaultRowHeight="14.4" x14ac:dyDescent="0.3"/>
  <cols>
    <col min="1" max="1" width="12.44140625" customWidth="1"/>
    <col min="2" max="2" width="9.88671875" bestFit="1" customWidth="1"/>
    <col min="3" max="3" width="26" bestFit="1" customWidth="1"/>
    <col min="4" max="4" width="12.5546875" bestFit="1" customWidth="1"/>
    <col min="5" max="5" width="8.5546875" bestFit="1" customWidth="1"/>
    <col min="6" max="6" width="12.5546875" bestFit="1" customWidth="1"/>
    <col min="7" max="7" width="11.44140625" bestFit="1" customWidth="1"/>
    <col min="8" max="8" width="18.44140625" bestFit="1" customWidth="1"/>
    <col min="9" max="9" width="9.5546875" customWidth="1"/>
    <col min="10" max="10" width="13.44140625" customWidth="1"/>
  </cols>
  <sheetData>
    <row r="1" spans="1:10" x14ac:dyDescent="0.3">
      <c r="A1" s="174" t="s">
        <v>24</v>
      </c>
      <c r="B1" s="174"/>
      <c r="C1" s="174"/>
      <c r="D1" s="174"/>
      <c r="E1" s="174"/>
      <c r="F1" s="174"/>
      <c r="G1" s="174"/>
      <c r="H1" s="174"/>
      <c r="I1" s="174"/>
      <c r="J1" s="174"/>
    </row>
    <row r="2" spans="1:10" ht="18" x14ac:dyDescent="0.3">
      <c r="A2" s="175" t="s">
        <v>143</v>
      </c>
      <c r="B2" s="175"/>
      <c r="C2" s="175"/>
      <c r="D2" s="175"/>
      <c r="E2" s="175"/>
      <c r="F2" s="175"/>
      <c r="G2" s="175"/>
      <c r="H2" s="175"/>
      <c r="I2" s="175"/>
      <c r="J2" s="175"/>
    </row>
    <row r="3" spans="1:10" x14ac:dyDescent="0.3">
      <c r="A3" s="5" t="s">
        <v>25</v>
      </c>
      <c r="B3" s="5" t="s">
        <v>47</v>
      </c>
      <c r="C3" s="5" t="s">
        <v>210</v>
      </c>
      <c r="D3" s="5" t="s">
        <v>28</v>
      </c>
      <c r="E3" s="5" t="s">
        <v>29</v>
      </c>
      <c r="F3" s="5" t="s">
        <v>26</v>
      </c>
      <c r="G3" s="5" t="s">
        <v>27</v>
      </c>
      <c r="H3" s="5" t="s">
        <v>211</v>
      </c>
      <c r="I3" s="5" t="s">
        <v>30</v>
      </c>
      <c r="J3" s="10" t="s">
        <v>64</v>
      </c>
    </row>
    <row r="4" spans="1:10" x14ac:dyDescent="0.3">
      <c r="A4" s="24">
        <v>2019</v>
      </c>
      <c r="B4" s="25" t="s">
        <v>52</v>
      </c>
      <c r="C4" s="8">
        <v>30574</v>
      </c>
      <c r="D4" s="8">
        <v>3213</v>
      </c>
      <c r="E4" s="8">
        <v>5000</v>
      </c>
      <c r="F4" s="8">
        <v>0</v>
      </c>
      <c r="G4" s="8">
        <v>0</v>
      </c>
      <c r="H4" s="8">
        <v>0</v>
      </c>
      <c r="I4" s="8">
        <v>38787</v>
      </c>
      <c r="J4" s="12">
        <f>SUM(I4:I7)</f>
        <v>476878</v>
      </c>
    </row>
    <row r="5" spans="1:10" x14ac:dyDescent="0.3">
      <c r="A5" s="24">
        <v>2019</v>
      </c>
      <c r="B5" s="25" t="s">
        <v>53</v>
      </c>
      <c r="C5" s="8">
        <v>90684</v>
      </c>
      <c r="D5" s="8">
        <v>20594</v>
      </c>
      <c r="E5" s="8">
        <v>0</v>
      </c>
      <c r="F5" s="8">
        <v>0</v>
      </c>
      <c r="G5" s="8">
        <v>0</v>
      </c>
      <c r="H5" s="8">
        <v>0</v>
      </c>
      <c r="I5" s="8">
        <v>111278</v>
      </c>
      <c r="J5" s="12"/>
    </row>
    <row r="6" spans="1:10" x14ac:dyDescent="0.3">
      <c r="A6" s="24">
        <v>2019</v>
      </c>
      <c r="B6" s="25" t="s">
        <v>54</v>
      </c>
      <c r="C6" s="8">
        <v>63265</v>
      </c>
      <c r="D6" s="8">
        <v>67112</v>
      </c>
      <c r="E6" s="8">
        <v>2292</v>
      </c>
      <c r="F6" s="8">
        <v>0</v>
      </c>
      <c r="G6" s="8">
        <v>0</v>
      </c>
      <c r="H6" s="8">
        <v>0</v>
      </c>
      <c r="I6" s="8">
        <v>132669</v>
      </c>
      <c r="J6" s="12"/>
    </row>
    <row r="7" spans="1:10" x14ac:dyDescent="0.3">
      <c r="A7" s="24">
        <v>2019</v>
      </c>
      <c r="B7" s="25" t="s">
        <v>55</v>
      </c>
      <c r="C7" s="8">
        <v>67511</v>
      </c>
      <c r="D7" s="8">
        <v>109313</v>
      </c>
      <c r="E7" s="8">
        <v>17320</v>
      </c>
      <c r="F7" s="8">
        <v>0</v>
      </c>
      <c r="G7" s="8">
        <v>0</v>
      </c>
      <c r="H7" s="8">
        <v>0</v>
      </c>
      <c r="I7" s="8">
        <v>194144</v>
      </c>
      <c r="J7" s="12"/>
    </row>
    <row r="8" spans="1:10" x14ac:dyDescent="0.3">
      <c r="A8" s="24">
        <v>2020</v>
      </c>
      <c r="B8" s="25" t="s">
        <v>52</v>
      </c>
      <c r="C8" s="8">
        <v>28420</v>
      </c>
      <c r="D8" s="8">
        <v>68173</v>
      </c>
      <c r="E8" s="8">
        <v>18250</v>
      </c>
      <c r="F8" s="8">
        <v>0</v>
      </c>
      <c r="G8" s="8">
        <v>0</v>
      </c>
      <c r="H8" s="8">
        <v>0</v>
      </c>
      <c r="I8" s="8">
        <v>114843</v>
      </c>
      <c r="J8" s="12">
        <f>SUM(I8:I11)</f>
        <v>840957</v>
      </c>
    </row>
    <row r="9" spans="1:10" x14ac:dyDescent="0.3">
      <c r="A9" s="24">
        <v>2020</v>
      </c>
      <c r="B9" s="25" t="s">
        <v>53</v>
      </c>
      <c r="C9" s="8">
        <v>148034</v>
      </c>
      <c r="D9" s="8">
        <v>43642</v>
      </c>
      <c r="E9" s="8">
        <v>14343</v>
      </c>
      <c r="F9" s="8">
        <v>0</v>
      </c>
      <c r="G9" s="8">
        <v>0</v>
      </c>
      <c r="H9" s="8">
        <v>0</v>
      </c>
      <c r="I9" s="8">
        <v>206019</v>
      </c>
      <c r="J9" s="12"/>
    </row>
    <row r="10" spans="1:10" x14ac:dyDescent="0.3">
      <c r="A10" s="24">
        <v>2020</v>
      </c>
      <c r="B10" s="25" t="s">
        <v>54</v>
      </c>
      <c r="C10" s="8">
        <v>172185</v>
      </c>
      <c r="D10" s="8">
        <v>41960</v>
      </c>
      <c r="E10" s="8">
        <v>300</v>
      </c>
      <c r="F10" s="8">
        <v>1575</v>
      </c>
      <c r="G10" s="8">
        <v>0</v>
      </c>
      <c r="H10" s="8">
        <v>0</v>
      </c>
      <c r="I10" s="8">
        <v>216020</v>
      </c>
      <c r="J10" s="12"/>
    </row>
    <row r="11" spans="1:10" x14ac:dyDescent="0.3">
      <c r="A11" s="24">
        <v>2020</v>
      </c>
      <c r="B11" s="25" t="s">
        <v>55</v>
      </c>
      <c r="C11" s="8">
        <v>71320</v>
      </c>
      <c r="D11" s="8">
        <v>197080</v>
      </c>
      <c r="E11" s="8">
        <v>35669</v>
      </c>
      <c r="F11" s="8">
        <v>0</v>
      </c>
      <c r="G11" s="8">
        <v>6</v>
      </c>
      <c r="H11" s="8">
        <v>0</v>
      </c>
      <c r="I11" s="8">
        <v>304075</v>
      </c>
      <c r="J11" s="12"/>
    </row>
    <row r="12" spans="1:10" x14ac:dyDescent="0.3">
      <c r="A12" s="24">
        <v>2021</v>
      </c>
      <c r="B12" s="25" t="s">
        <v>52</v>
      </c>
      <c r="C12" s="8">
        <v>115678</v>
      </c>
      <c r="D12" s="8">
        <v>41022</v>
      </c>
      <c r="E12" s="8">
        <v>17789</v>
      </c>
      <c r="F12" s="8">
        <v>0</v>
      </c>
      <c r="G12" s="8">
        <v>0</v>
      </c>
      <c r="H12" s="8">
        <v>0</v>
      </c>
      <c r="I12" s="8">
        <v>174489</v>
      </c>
      <c r="J12" s="12">
        <f>SUM(I12:I15)</f>
        <v>950168</v>
      </c>
    </row>
    <row r="13" spans="1:10" x14ac:dyDescent="0.3">
      <c r="A13" s="24">
        <v>2021</v>
      </c>
      <c r="B13" s="25" t="s">
        <v>53</v>
      </c>
      <c r="C13" s="8">
        <v>122084</v>
      </c>
      <c r="D13" s="8">
        <v>94903</v>
      </c>
      <c r="E13" s="8">
        <v>9973</v>
      </c>
      <c r="F13" s="8">
        <v>0</v>
      </c>
      <c r="G13" s="8">
        <v>0</v>
      </c>
      <c r="H13" s="8">
        <v>0</v>
      </c>
      <c r="I13" s="8">
        <v>226960</v>
      </c>
      <c r="J13" s="12"/>
    </row>
    <row r="14" spans="1:10" x14ac:dyDescent="0.3">
      <c r="A14" s="24">
        <v>2021</v>
      </c>
      <c r="B14" s="25" t="s">
        <v>54</v>
      </c>
      <c r="C14" s="8">
        <v>70918</v>
      </c>
      <c r="D14" s="8">
        <v>88494</v>
      </c>
      <c r="E14" s="8">
        <v>60946</v>
      </c>
      <c r="F14" s="8">
        <v>0</v>
      </c>
      <c r="G14" s="8">
        <v>0</v>
      </c>
      <c r="H14" s="8">
        <v>0</v>
      </c>
      <c r="I14" s="8">
        <v>220358</v>
      </c>
      <c r="J14" s="12"/>
    </row>
    <row r="15" spans="1:10" x14ac:dyDescent="0.3">
      <c r="A15" s="24">
        <v>2021</v>
      </c>
      <c r="B15" s="25" t="s">
        <v>55</v>
      </c>
      <c r="C15" s="8">
        <v>163216</v>
      </c>
      <c r="D15" s="8">
        <v>155641</v>
      </c>
      <c r="E15" s="8">
        <v>9504</v>
      </c>
      <c r="F15" s="8">
        <v>0</v>
      </c>
      <c r="G15" s="8">
        <v>0</v>
      </c>
      <c r="H15" s="8">
        <v>0</v>
      </c>
      <c r="I15" s="8">
        <v>328361</v>
      </c>
      <c r="J15" s="12"/>
    </row>
    <row r="16" spans="1:10" x14ac:dyDescent="0.3">
      <c r="A16" s="24">
        <v>2022</v>
      </c>
      <c r="B16" s="25" t="s">
        <v>52</v>
      </c>
      <c r="C16" s="8">
        <v>69656</v>
      </c>
      <c r="D16" s="8">
        <v>107033</v>
      </c>
      <c r="E16" s="8">
        <v>106089</v>
      </c>
      <c r="F16" s="8">
        <v>0</v>
      </c>
      <c r="G16" s="8">
        <v>0</v>
      </c>
      <c r="H16" s="8">
        <v>0</v>
      </c>
      <c r="I16" s="8">
        <v>282778</v>
      </c>
      <c r="J16" s="12">
        <f>SUM(I16:I19)</f>
        <v>1479281</v>
      </c>
    </row>
    <row r="17" spans="1:10" x14ac:dyDescent="0.3">
      <c r="A17" s="24">
        <v>2022</v>
      </c>
      <c r="B17" s="25" t="s">
        <v>53</v>
      </c>
      <c r="C17" s="8">
        <v>122291</v>
      </c>
      <c r="D17" s="8">
        <v>314921</v>
      </c>
      <c r="E17" s="8">
        <v>4165</v>
      </c>
      <c r="F17" s="8">
        <v>0</v>
      </c>
      <c r="G17" s="8">
        <v>0</v>
      </c>
      <c r="H17" s="8">
        <v>0</v>
      </c>
      <c r="I17" s="8">
        <v>441377</v>
      </c>
      <c r="J17" s="12"/>
    </row>
    <row r="18" spans="1:10" x14ac:dyDescent="0.3">
      <c r="A18" s="14">
        <v>2022</v>
      </c>
      <c r="B18" s="25" t="s">
        <v>54</v>
      </c>
      <c r="C18" s="8">
        <v>66238</v>
      </c>
      <c r="D18" s="8">
        <v>378983</v>
      </c>
      <c r="E18" s="8">
        <v>31684</v>
      </c>
      <c r="F18" s="8">
        <v>0</v>
      </c>
      <c r="G18" s="8">
        <v>0</v>
      </c>
      <c r="H18" s="8">
        <v>0</v>
      </c>
      <c r="I18" s="8">
        <v>476905</v>
      </c>
      <c r="J18" s="12"/>
    </row>
    <row r="19" spans="1:10" x14ac:dyDescent="0.3">
      <c r="A19" s="24">
        <v>2022</v>
      </c>
      <c r="B19" s="25" t="s">
        <v>55</v>
      </c>
      <c r="C19" s="8">
        <v>126510</v>
      </c>
      <c r="D19" s="8">
        <v>126374</v>
      </c>
      <c r="E19" s="8">
        <v>11658</v>
      </c>
      <c r="F19" s="8">
        <v>13114</v>
      </c>
      <c r="G19" s="8">
        <v>0</v>
      </c>
      <c r="H19" s="26">
        <v>565</v>
      </c>
      <c r="I19" s="8">
        <v>278221</v>
      </c>
      <c r="J19" s="12"/>
    </row>
    <row r="20" spans="1:10" x14ac:dyDescent="0.3">
      <c r="A20" s="24">
        <v>2023</v>
      </c>
      <c r="B20" s="25" t="s">
        <v>52</v>
      </c>
      <c r="C20" s="8">
        <v>120217</v>
      </c>
      <c r="D20" s="8">
        <v>89630</v>
      </c>
      <c r="E20" s="8">
        <v>1845</v>
      </c>
      <c r="F20" s="8">
        <v>250</v>
      </c>
      <c r="G20" s="8">
        <v>0</v>
      </c>
      <c r="H20" s="8">
        <v>0</v>
      </c>
      <c r="I20" s="8">
        <v>211942</v>
      </c>
      <c r="J20" s="12">
        <f>SUM(Table7[[#This Row],[Total]],I21)</f>
        <v>554906</v>
      </c>
    </row>
    <row r="21" spans="1:10" x14ac:dyDescent="0.3">
      <c r="A21" s="24">
        <v>2023</v>
      </c>
      <c r="B21" s="25" t="s">
        <v>53</v>
      </c>
      <c r="C21" s="8">
        <v>88151</v>
      </c>
      <c r="D21" s="8">
        <v>225786</v>
      </c>
      <c r="E21" s="8">
        <v>4530</v>
      </c>
      <c r="F21" s="8">
        <v>1197</v>
      </c>
      <c r="G21" s="8">
        <v>0</v>
      </c>
      <c r="H21" s="8">
        <v>23300</v>
      </c>
      <c r="I21" s="8">
        <v>342964</v>
      </c>
      <c r="J21" s="12"/>
    </row>
    <row r="22" spans="1:10" x14ac:dyDescent="0.3">
      <c r="A22" s="176"/>
      <c r="B22" s="176"/>
      <c r="C22" s="176"/>
      <c r="D22" s="176"/>
      <c r="E22" s="176"/>
      <c r="F22" s="176"/>
      <c r="G22" s="176"/>
      <c r="H22" s="176"/>
      <c r="I22" s="176"/>
      <c r="J22" s="176"/>
    </row>
    <row r="23" spans="1:10" x14ac:dyDescent="0.3">
      <c r="A23" s="176"/>
      <c r="B23" s="176"/>
      <c r="C23" s="176"/>
      <c r="D23" s="176"/>
      <c r="E23" s="176"/>
      <c r="F23" s="176"/>
      <c r="G23" s="176"/>
      <c r="H23" s="176"/>
      <c r="I23" s="176"/>
      <c r="J23" s="176"/>
    </row>
    <row r="24" spans="1:10" x14ac:dyDescent="0.3">
      <c r="A24" s="176"/>
      <c r="B24" s="176"/>
      <c r="C24" s="176"/>
      <c r="D24" s="176"/>
      <c r="E24" s="176"/>
      <c r="F24" s="176"/>
      <c r="G24" s="176"/>
      <c r="H24" s="176"/>
      <c r="I24" s="176"/>
      <c r="J24" s="176"/>
    </row>
    <row r="25" spans="1:10" x14ac:dyDescent="0.3">
      <c r="A25" s="176"/>
      <c r="B25" s="176"/>
      <c r="C25" s="176"/>
      <c r="D25" s="176"/>
      <c r="E25" s="176"/>
      <c r="F25" s="176"/>
      <c r="G25" s="176"/>
      <c r="H25" s="176"/>
      <c r="I25" s="176"/>
      <c r="J25" s="176"/>
    </row>
    <row r="26" spans="1:10" x14ac:dyDescent="0.3">
      <c r="A26" s="176"/>
      <c r="B26" s="176"/>
      <c r="C26" s="176"/>
      <c r="D26" s="176"/>
      <c r="E26" s="176"/>
      <c r="F26" s="176"/>
      <c r="G26" s="176"/>
      <c r="H26" s="176"/>
      <c r="I26" s="176"/>
      <c r="J26" s="176"/>
    </row>
    <row r="27" spans="1:10" x14ac:dyDescent="0.3">
      <c r="A27" s="176"/>
      <c r="B27" s="176"/>
      <c r="C27" s="176"/>
      <c r="D27" s="176"/>
      <c r="E27" s="176"/>
      <c r="F27" s="176"/>
      <c r="G27" s="176"/>
      <c r="H27" s="176"/>
      <c r="I27" s="176"/>
      <c r="J27" s="176"/>
    </row>
    <row r="28" spans="1:10" x14ac:dyDescent="0.3">
      <c r="A28" s="176"/>
      <c r="B28" s="176"/>
      <c r="C28" s="176"/>
      <c r="D28" s="176"/>
      <c r="E28" s="176"/>
      <c r="F28" s="176"/>
      <c r="G28" s="176"/>
      <c r="H28" s="176"/>
      <c r="I28" s="176"/>
      <c r="J28" s="176"/>
    </row>
    <row r="29" spans="1:10" x14ac:dyDescent="0.3">
      <c r="A29" s="176"/>
      <c r="B29" s="176"/>
      <c r="C29" s="176"/>
      <c r="D29" s="176"/>
      <c r="E29" s="176"/>
      <c r="F29" s="176"/>
      <c r="G29" s="176"/>
      <c r="H29" s="176"/>
      <c r="I29" s="176"/>
      <c r="J29" s="176"/>
    </row>
    <row r="30" spans="1:10" x14ac:dyDescent="0.3">
      <c r="A30" s="176"/>
      <c r="B30" s="176"/>
      <c r="C30" s="176"/>
      <c r="D30" s="176"/>
      <c r="E30" s="176"/>
      <c r="F30" s="176"/>
      <c r="G30" s="176"/>
      <c r="H30" s="176"/>
      <c r="I30" s="176"/>
      <c r="J30" s="176"/>
    </row>
    <row r="31" spans="1:10" x14ac:dyDescent="0.3">
      <c r="A31" s="176"/>
      <c r="B31" s="176"/>
      <c r="C31" s="176"/>
      <c r="D31" s="176"/>
      <c r="E31" s="176"/>
      <c r="F31" s="176"/>
      <c r="G31" s="176"/>
      <c r="H31" s="176"/>
      <c r="I31" s="176"/>
      <c r="J31" s="176"/>
    </row>
    <row r="32" spans="1:10" x14ac:dyDescent="0.3">
      <c r="A32" s="176"/>
      <c r="B32" s="176"/>
      <c r="C32" s="176"/>
      <c r="D32" s="176"/>
      <c r="E32" s="176"/>
      <c r="F32" s="176"/>
      <c r="G32" s="176"/>
      <c r="H32" s="176"/>
      <c r="I32" s="176"/>
      <c r="J32" s="176"/>
    </row>
    <row r="33" spans="1:10" x14ac:dyDescent="0.3">
      <c r="A33" s="176"/>
      <c r="B33" s="176"/>
      <c r="C33" s="176"/>
      <c r="D33" s="176"/>
      <c r="E33" s="176"/>
      <c r="F33" s="176"/>
      <c r="G33" s="176"/>
      <c r="H33" s="176"/>
      <c r="I33" s="176"/>
      <c r="J33" s="176"/>
    </row>
    <row r="34" spans="1:10" x14ac:dyDescent="0.3">
      <c r="A34" s="176"/>
      <c r="B34" s="176"/>
      <c r="C34" s="176"/>
      <c r="D34" s="176"/>
      <c r="E34" s="176"/>
      <c r="F34" s="176"/>
      <c r="G34" s="176"/>
      <c r="H34" s="176"/>
      <c r="I34" s="176"/>
      <c r="J34" s="176"/>
    </row>
    <row r="35" spans="1:10" x14ac:dyDescent="0.3">
      <c r="A35" s="176"/>
      <c r="B35" s="176"/>
      <c r="C35" s="176"/>
      <c r="D35" s="176"/>
      <c r="E35" s="176"/>
      <c r="F35" s="176"/>
      <c r="G35" s="176"/>
      <c r="H35" s="176"/>
      <c r="I35" s="176"/>
      <c r="J35" s="176"/>
    </row>
    <row r="36" spans="1:10" x14ac:dyDescent="0.3">
      <c r="A36" s="176"/>
      <c r="B36" s="176"/>
      <c r="C36" s="176"/>
      <c r="D36" s="176"/>
      <c r="E36" s="176"/>
      <c r="F36" s="176"/>
      <c r="G36" s="176"/>
      <c r="H36" s="176"/>
      <c r="I36" s="176"/>
      <c r="J36" s="176"/>
    </row>
    <row r="37" spans="1:10" x14ac:dyDescent="0.3">
      <c r="A37" s="176"/>
      <c r="B37" s="176"/>
      <c r="C37" s="176"/>
      <c r="D37" s="176"/>
      <c r="E37" s="176"/>
      <c r="F37" s="176"/>
      <c r="G37" s="176"/>
      <c r="H37" s="176"/>
      <c r="I37" s="176"/>
      <c r="J37" s="176"/>
    </row>
    <row r="38" spans="1:10" x14ac:dyDescent="0.3">
      <c r="A38" s="176"/>
      <c r="B38" s="176"/>
      <c r="C38" s="176"/>
      <c r="D38" s="176"/>
      <c r="E38" s="176"/>
      <c r="F38" s="176"/>
      <c r="G38" s="176"/>
      <c r="H38" s="176"/>
      <c r="I38" s="176"/>
      <c r="J38" s="176"/>
    </row>
    <row r="39" spans="1:10" x14ac:dyDescent="0.3">
      <c r="A39" s="176"/>
      <c r="B39" s="176"/>
      <c r="C39" s="176"/>
      <c r="D39" s="176"/>
      <c r="E39" s="176"/>
      <c r="F39" s="176"/>
      <c r="G39" s="176"/>
      <c r="H39" s="176"/>
      <c r="I39" s="176"/>
      <c r="J39" s="176"/>
    </row>
    <row r="40" spans="1:10" x14ac:dyDescent="0.3">
      <c r="A40" s="176"/>
      <c r="B40" s="176"/>
      <c r="C40" s="176"/>
      <c r="D40" s="176"/>
      <c r="E40" s="176"/>
      <c r="F40" s="176"/>
      <c r="G40" s="176"/>
      <c r="H40" s="176"/>
      <c r="I40" s="176"/>
      <c r="J40" s="176"/>
    </row>
    <row r="41" spans="1:10" x14ac:dyDescent="0.3">
      <c r="A41" s="176"/>
      <c r="B41" s="176"/>
      <c r="C41" s="176"/>
      <c r="D41" s="176"/>
      <c r="E41" s="176"/>
      <c r="F41" s="176"/>
      <c r="G41" s="176"/>
      <c r="H41" s="176"/>
      <c r="I41" s="176"/>
      <c r="J41" s="176"/>
    </row>
    <row r="42" spans="1:10" x14ac:dyDescent="0.3">
      <c r="A42" s="176"/>
      <c r="B42" s="176"/>
      <c r="C42" s="176"/>
      <c r="D42" s="176"/>
      <c r="E42" s="176"/>
      <c r="F42" s="176"/>
      <c r="G42" s="176"/>
      <c r="H42" s="176"/>
      <c r="I42" s="176"/>
      <c r="J42" s="176"/>
    </row>
    <row r="43" spans="1:10" x14ac:dyDescent="0.3">
      <c r="A43" s="176"/>
      <c r="B43" s="176"/>
      <c r="C43" s="176"/>
      <c r="D43" s="176"/>
      <c r="E43" s="176"/>
      <c r="F43" s="176"/>
      <c r="G43" s="176"/>
      <c r="H43" s="176"/>
      <c r="I43" s="176"/>
      <c r="J43" s="176"/>
    </row>
    <row r="44" spans="1:10" x14ac:dyDescent="0.3">
      <c r="A44" s="176"/>
      <c r="B44" s="176"/>
      <c r="C44" s="176"/>
      <c r="D44" s="176"/>
      <c r="E44" s="176"/>
      <c r="F44" s="176"/>
      <c r="G44" s="176"/>
      <c r="H44" s="176"/>
      <c r="I44" s="176"/>
      <c r="J44" s="176"/>
    </row>
    <row r="45" spans="1:10" x14ac:dyDescent="0.3">
      <c r="A45" s="176"/>
      <c r="B45" s="176"/>
      <c r="C45" s="176"/>
      <c r="D45" s="176"/>
      <c r="E45" s="176"/>
      <c r="F45" s="176"/>
      <c r="G45" s="176"/>
      <c r="H45" s="176"/>
      <c r="I45" s="176"/>
      <c r="J45" s="176"/>
    </row>
    <row r="46" spans="1:10" x14ac:dyDescent="0.3">
      <c r="A46" s="176"/>
      <c r="B46" s="176"/>
      <c r="C46" s="176"/>
      <c r="D46" s="176"/>
      <c r="E46" s="176"/>
      <c r="F46" s="176"/>
      <c r="G46" s="176"/>
      <c r="H46" s="176"/>
      <c r="I46" s="176"/>
      <c r="J46" s="176"/>
    </row>
    <row r="47" spans="1:10" ht="51" customHeight="1" x14ac:dyDescent="0.3">
      <c r="A47" s="170" t="s">
        <v>261</v>
      </c>
      <c r="B47" s="170"/>
      <c r="C47" s="170"/>
      <c r="D47" s="170"/>
      <c r="E47" s="170"/>
      <c r="F47" s="170"/>
      <c r="G47" s="170"/>
      <c r="H47" s="170"/>
      <c r="I47" s="176"/>
      <c r="J47" s="176"/>
    </row>
    <row r="48" spans="1:10" ht="37.5" customHeight="1" x14ac:dyDescent="0.3">
      <c r="A48" s="181" t="s">
        <v>227</v>
      </c>
      <c r="B48" s="181"/>
      <c r="C48" s="181"/>
      <c r="D48" s="181"/>
      <c r="E48" s="181"/>
      <c r="F48" s="181"/>
      <c r="G48" s="181"/>
      <c r="H48" s="181"/>
      <c r="I48" s="176"/>
      <c r="J48" s="176"/>
    </row>
    <row r="49" spans="1:10" x14ac:dyDescent="0.3">
      <c r="A49" s="172" t="s">
        <v>246</v>
      </c>
      <c r="B49" s="172"/>
      <c r="C49" s="172"/>
      <c r="D49" s="172"/>
      <c r="E49" s="172"/>
      <c r="F49" s="172"/>
      <c r="G49" s="172"/>
      <c r="H49" s="172"/>
      <c r="I49" s="176"/>
      <c r="J49" s="176"/>
    </row>
    <row r="50" spans="1:10" x14ac:dyDescent="0.3">
      <c r="A50" s="180" t="s">
        <v>248</v>
      </c>
      <c r="B50" s="180"/>
      <c r="C50" s="180"/>
      <c r="D50" s="180"/>
      <c r="E50" s="180"/>
      <c r="F50" s="180"/>
      <c r="G50" s="180"/>
      <c r="H50" s="180"/>
      <c r="I50" s="176"/>
      <c r="J50" s="176"/>
    </row>
    <row r="51" spans="1:10" ht="15" customHeight="1" x14ac:dyDescent="0.3">
      <c r="A51" s="180"/>
      <c r="B51" s="180"/>
      <c r="C51" s="180"/>
      <c r="D51" s="180"/>
      <c r="E51" s="180"/>
      <c r="F51" s="180"/>
      <c r="G51" s="180"/>
      <c r="H51" s="180"/>
      <c r="I51" s="176"/>
      <c r="J51" s="176"/>
    </row>
    <row r="52" spans="1:10" ht="31.65" customHeight="1" x14ac:dyDescent="0.3">
      <c r="A52" s="180"/>
      <c r="B52" s="180"/>
      <c r="C52" s="180"/>
      <c r="D52" s="180"/>
      <c r="E52" s="180"/>
      <c r="F52" s="180"/>
      <c r="G52" s="180"/>
      <c r="H52" s="180"/>
      <c r="I52" s="176"/>
      <c r="J52" s="176"/>
    </row>
    <row r="53" spans="1:10" x14ac:dyDescent="0.3">
      <c r="A53" s="180" t="s">
        <v>247</v>
      </c>
      <c r="B53" s="180"/>
      <c r="C53" s="180"/>
      <c r="D53" s="180"/>
      <c r="E53" s="180"/>
      <c r="F53" s="180"/>
      <c r="G53" s="180"/>
      <c r="H53" s="180"/>
      <c r="I53" s="176"/>
      <c r="J53" s="176"/>
    </row>
    <row r="54" spans="1:10" x14ac:dyDescent="0.3">
      <c r="A54" s="180"/>
      <c r="B54" s="180"/>
      <c r="C54" s="180"/>
      <c r="D54" s="180"/>
      <c r="E54" s="180"/>
      <c r="F54" s="180"/>
      <c r="G54" s="180"/>
      <c r="H54" s="180"/>
      <c r="I54" s="176"/>
      <c r="J54" s="176"/>
    </row>
    <row r="55" spans="1:10" x14ac:dyDescent="0.3">
      <c r="A55" s="180"/>
      <c r="B55" s="180"/>
      <c r="C55" s="180"/>
      <c r="D55" s="180"/>
      <c r="E55" s="180"/>
      <c r="F55" s="180"/>
      <c r="G55" s="180"/>
      <c r="H55" s="180"/>
      <c r="I55" s="176"/>
      <c r="J55" s="176"/>
    </row>
    <row r="56" spans="1:10" x14ac:dyDescent="0.3">
      <c r="A56" s="180"/>
      <c r="B56" s="180"/>
      <c r="C56" s="180"/>
      <c r="D56" s="180"/>
      <c r="E56" s="180"/>
      <c r="F56" s="180"/>
      <c r="G56" s="180"/>
      <c r="H56" s="180"/>
      <c r="I56" s="176"/>
      <c r="J56" s="176"/>
    </row>
    <row r="57" spans="1:10" s="156" customFormat="1" ht="23.7" customHeight="1" x14ac:dyDescent="0.3">
      <c r="A57" s="179" t="s">
        <v>65</v>
      </c>
      <c r="B57" s="179"/>
      <c r="C57" s="179"/>
      <c r="D57" s="179"/>
      <c r="E57" s="179"/>
      <c r="F57" s="179"/>
      <c r="G57" s="179"/>
      <c r="H57" s="179"/>
    </row>
  </sheetData>
  <mergeCells count="14">
    <mergeCell ref="A57:H57"/>
    <mergeCell ref="A49:H49"/>
    <mergeCell ref="I53:J56"/>
    <mergeCell ref="A1:J1"/>
    <mergeCell ref="A2:J2"/>
    <mergeCell ref="A22:J46"/>
    <mergeCell ref="I47:J47"/>
    <mergeCell ref="I48:J48"/>
    <mergeCell ref="I49:J49"/>
    <mergeCell ref="I50:J52"/>
    <mergeCell ref="A53:H56"/>
    <mergeCell ref="A50:H52"/>
    <mergeCell ref="A47:H47"/>
    <mergeCell ref="A48:H48"/>
  </mergeCells>
  <hyperlinks>
    <hyperlink ref="A1" location="Contents!A1" display="Back to contents" xr:uid="{B61B5A89-4365-467D-AFE5-B52FD9766ED9}"/>
    <hyperlink ref="A57" location="'Figure 1.5'!A1" display="See figure 1.5 for additional details on the new classification system." xr:uid="{7F7CD9CC-5B94-4561-A5C8-D2E0BED2FF2E}"/>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sheetPr codeName="Sheet6"/>
  <dimension ref="A1:H61"/>
  <sheetViews>
    <sheetView showGridLines="0" topLeftCell="A44" zoomScaleNormal="100" workbookViewId="0">
      <selection sqref="A1:G1"/>
    </sheetView>
  </sheetViews>
  <sheetFormatPr defaultColWidth="8.5546875" defaultRowHeight="14.4" x14ac:dyDescent="0.3"/>
  <cols>
    <col min="1" max="1" width="26.44140625" customWidth="1"/>
    <col min="2" max="2" width="17" bestFit="1" customWidth="1"/>
    <col min="3" max="3" width="13.5546875" customWidth="1"/>
    <col min="4" max="4" width="23" customWidth="1"/>
    <col min="5" max="5" width="13" customWidth="1"/>
    <col min="6" max="6" width="10.6640625" customWidth="1"/>
    <col min="7" max="7" width="13.44140625" bestFit="1" customWidth="1"/>
    <col min="8" max="8" width="11.88671875" bestFit="1" customWidth="1"/>
  </cols>
  <sheetData>
    <row r="1" spans="1:7" x14ac:dyDescent="0.3">
      <c r="A1" s="174" t="s">
        <v>24</v>
      </c>
      <c r="B1" s="174"/>
      <c r="C1" s="174"/>
      <c r="D1" s="174"/>
      <c r="E1" s="174"/>
      <c r="F1" s="174"/>
      <c r="G1" s="174"/>
    </row>
    <row r="2" spans="1:7" ht="44.1" customHeight="1" x14ac:dyDescent="0.35">
      <c r="A2" s="182" t="s">
        <v>228</v>
      </c>
      <c r="B2" s="182"/>
      <c r="C2" s="182"/>
      <c r="D2" s="182"/>
      <c r="E2" s="182"/>
      <c r="F2" s="182"/>
      <c r="G2" s="182"/>
    </row>
    <row r="3" spans="1:7" x14ac:dyDescent="0.3">
      <c r="A3" s="5" t="s">
        <v>25</v>
      </c>
      <c r="B3" s="5" t="s">
        <v>47</v>
      </c>
      <c r="C3" s="5" t="s">
        <v>48</v>
      </c>
      <c r="D3" s="5" t="s">
        <v>233</v>
      </c>
      <c r="E3" s="5" t="s">
        <v>50</v>
      </c>
      <c r="F3" s="5" t="s">
        <v>51</v>
      </c>
      <c r="G3" s="5" t="s">
        <v>30</v>
      </c>
    </row>
    <row r="4" spans="1:7" x14ac:dyDescent="0.3">
      <c r="A4" s="24">
        <v>2019</v>
      </c>
      <c r="B4" s="62" t="s">
        <v>52</v>
      </c>
      <c r="C4" s="8">
        <v>11537</v>
      </c>
      <c r="D4" s="8">
        <v>17458</v>
      </c>
      <c r="E4" s="8">
        <v>9781</v>
      </c>
      <c r="F4" s="8">
        <v>11</v>
      </c>
      <c r="G4" s="64">
        <v>38787</v>
      </c>
    </row>
    <row r="5" spans="1:7" x14ac:dyDescent="0.3">
      <c r="A5" s="24">
        <v>2019</v>
      </c>
      <c r="B5" s="62" t="s">
        <v>53</v>
      </c>
      <c r="C5" s="8">
        <v>39793</v>
      </c>
      <c r="D5" s="8">
        <v>69985</v>
      </c>
      <c r="E5" s="8">
        <v>0</v>
      </c>
      <c r="F5" s="8">
        <v>1500</v>
      </c>
      <c r="G5" s="64">
        <v>111278</v>
      </c>
    </row>
    <row r="6" spans="1:7" x14ac:dyDescent="0.3">
      <c r="A6" s="24">
        <v>2019</v>
      </c>
      <c r="B6" s="62" t="s">
        <v>54</v>
      </c>
      <c r="C6" s="8">
        <v>87169</v>
      </c>
      <c r="D6" s="8">
        <v>25499</v>
      </c>
      <c r="E6" s="8">
        <v>18174</v>
      </c>
      <c r="F6" s="8">
        <v>1827</v>
      </c>
      <c r="G6" s="64">
        <v>132669</v>
      </c>
    </row>
    <row r="7" spans="1:7" x14ac:dyDescent="0.3">
      <c r="A7" s="24">
        <v>2019</v>
      </c>
      <c r="B7" s="62" t="s">
        <v>55</v>
      </c>
      <c r="C7" s="8">
        <v>190646</v>
      </c>
      <c r="D7" s="8">
        <v>1180</v>
      </c>
      <c r="E7" s="8">
        <v>0</v>
      </c>
      <c r="F7" s="8">
        <v>2318</v>
      </c>
      <c r="G7" s="64">
        <v>194144</v>
      </c>
    </row>
    <row r="8" spans="1:7" x14ac:dyDescent="0.3">
      <c r="A8" s="24">
        <v>2020</v>
      </c>
      <c r="B8" s="62" t="s">
        <v>52</v>
      </c>
      <c r="C8" s="8">
        <v>84592</v>
      </c>
      <c r="D8" s="8">
        <v>18260</v>
      </c>
      <c r="E8" s="8">
        <v>0</v>
      </c>
      <c r="F8" s="8">
        <v>11991</v>
      </c>
      <c r="G8" s="64">
        <v>114843</v>
      </c>
    </row>
    <row r="9" spans="1:7" x14ac:dyDescent="0.3">
      <c r="A9" s="24">
        <v>2020</v>
      </c>
      <c r="B9" s="62" t="s">
        <v>53</v>
      </c>
      <c r="C9" s="8">
        <v>90203</v>
      </c>
      <c r="D9" s="8">
        <v>91628</v>
      </c>
      <c r="E9" s="8">
        <v>14343</v>
      </c>
      <c r="F9" s="8">
        <v>9845</v>
      </c>
      <c r="G9" s="64">
        <v>206019</v>
      </c>
    </row>
    <row r="10" spans="1:7" x14ac:dyDescent="0.3">
      <c r="A10" s="24">
        <v>2020</v>
      </c>
      <c r="B10" s="62" t="s">
        <v>54</v>
      </c>
      <c r="C10" s="8">
        <v>213248</v>
      </c>
      <c r="D10" s="8">
        <v>0</v>
      </c>
      <c r="E10" s="8">
        <v>0</v>
      </c>
      <c r="F10" s="8">
        <v>2772</v>
      </c>
      <c r="G10" s="64">
        <v>216020</v>
      </c>
    </row>
    <row r="11" spans="1:7" x14ac:dyDescent="0.3">
      <c r="A11" s="24">
        <v>2020</v>
      </c>
      <c r="B11" s="62" t="s">
        <v>55</v>
      </c>
      <c r="C11" s="8">
        <v>217456</v>
      </c>
      <c r="D11" s="8">
        <v>10000</v>
      </c>
      <c r="E11" s="8">
        <v>65668</v>
      </c>
      <c r="F11" s="8">
        <v>10951</v>
      </c>
      <c r="G11" s="64">
        <v>304075</v>
      </c>
    </row>
    <row r="12" spans="1:7" x14ac:dyDescent="0.3">
      <c r="A12" s="24">
        <v>2021</v>
      </c>
      <c r="B12" s="62" t="s">
        <v>52</v>
      </c>
      <c r="C12" s="28">
        <v>150884</v>
      </c>
      <c r="D12" s="8">
        <v>0</v>
      </c>
      <c r="E12" s="8">
        <v>0</v>
      </c>
      <c r="F12" s="8">
        <v>23605</v>
      </c>
      <c r="G12" s="64">
        <v>174489</v>
      </c>
    </row>
    <row r="13" spans="1:7" x14ac:dyDescent="0.3">
      <c r="A13" s="24">
        <v>2021</v>
      </c>
      <c r="B13" s="63" t="s">
        <v>53</v>
      </c>
      <c r="C13" s="60">
        <v>211376</v>
      </c>
      <c r="D13" s="61">
        <v>0</v>
      </c>
      <c r="E13" s="61">
        <v>9973</v>
      </c>
      <c r="F13" s="61">
        <v>5611</v>
      </c>
      <c r="G13" s="64">
        <v>226960</v>
      </c>
    </row>
    <row r="14" spans="1:7" x14ac:dyDescent="0.3">
      <c r="A14" s="24">
        <v>2021</v>
      </c>
      <c r="B14" s="63" t="s">
        <v>54</v>
      </c>
      <c r="C14" s="60">
        <v>168310</v>
      </c>
      <c r="D14" s="61">
        <v>0</v>
      </c>
      <c r="E14" s="61">
        <v>50446</v>
      </c>
      <c r="F14" s="61">
        <v>1602</v>
      </c>
      <c r="G14" s="64">
        <v>220358</v>
      </c>
    </row>
    <row r="15" spans="1:7" x14ac:dyDescent="0.3">
      <c r="A15" s="24">
        <v>2021</v>
      </c>
      <c r="B15" s="63" t="s">
        <v>55</v>
      </c>
      <c r="C15" s="60">
        <v>313875</v>
      </c>
      <c r="D15" s="61">
        <v>3400</v>
      </c>
      <c r="E15" s="61">
        <v>3734</v>
      </c>
      <c r="F15" s="61">
        <v>7352</v>
      </c>
      <c r="G15" s="64">
        <v>328361</v>
      </c>
    </row>
    <row r="16" spans="1:7" x14ac:dyDescent="0.3">
      <c r="A16" s="24">
        <v>2022</v>
      </c>
      <c r="B16" s="63" t="s">
        <v>52</v>
      </c>
      <c r="C16" s="60">
        <v>161020</v>
      </c>
      <c r="D16" s="61">
        <v>1118</v>
      </c>
      <c r="E16" s="61">
        <v>85925</v>
      </c>
      <c r="F16" s="61">
        <v>34715</v>
      </c>
      <c r="G16" s="64">
        <v>282778</v>
      </c>
    </row>
    <row r="17" spans="1:7" x14ac:dyDescent="0.3">
      <c r="A17" s="24">
        <v>2022</v>
      </c>
      <c r="B17" s="63" t="s">
        <v>53</v>
      </c>
      <c r="C17" s="60">
        <v>295784</v>
      </c>
      <c r="D17" s="61">
        <v>5</v>
      </c>
      <c r="E17" s="61">
        <v>117670</v>
      </c>
      <c r="F17" s="61">
        <v>27918</v>
      </c>
      <c r="G17" s="64">
        <v>441377</v>
      </c>
    </row>
    <row r="18" spans="1:7" x14ac:dyDescent="0.3">
      <c r="A18" s="24">
        <v>2022</v>
      </c>
      <c r="B18" s="63" t="s">
        <v>54</v>
      </c>
      <c r="C18" s="60">
        <v>166294</v>
      </c>
      <c r="D18" s="61">
        <v>448</v>
      </c>
      <c r="E18" s="61">
        <v>288987</v>
      </c>
      <c r="F18" s="61">
        <v>21176</v>
      </c>
      <c r="G18" s="64">
        <v>476905</v>
      </c>
    </row>
    <row r="19" spans="1:7" x14ac:dyDescent="0.3">
      <c r="A19" s="24">
        <v>2022</v>
      </c>
      <c r="B19" s="63" t="s">
        <v>55</v>
      </c>
      <c r="C19" s="60">
        <v>231983</v>
      </c>
      <c r="D19" s="61">
        <v>2542</v>
      </c>
      <c r="E19" s="61">
        <v>17240</v>
      </c>
      <c r="F19" s="61">
        <v>26456</v>
      </c>
      <c r="G19" s="64">
        <v>278221</v>
      </c>
    </row>
    <row r="20" spans="1:7" x14ac:dyDescent="0.3">
      <c r="A20" s="24">
        <v>2023</v>
      </c>
      <c r="B20" s="63" t="s">
        <v>52</v>
      </c>
      <c r="C20" s="60">
        <v>210335</v>
      </c>
      <c r="D20" s="61">
        <v>983</v>
      </c>
      <c r="E20" s="61">
        <v>0</v>
      </c>
      <c r="F20" s="61">
        <v>624</v>
      </c>
      <c r="G20" s="64">
        <v>211942</v>
      </c>
    </row>
    <row r="21" spans="1:7" x14ac:dyDescent="0.3">
      <c r="A21" s="24">
        <v>2023</v>
      </c>
      <c r="B21" s="63" t="s">
        <v>53</v>
      </c>
      <c r="C21" s="60">
        <v>316761</v>
      </c>
      <c r="D21" s="61">
        <v>16</v>
      </c>
      <c r="E21" s="61">
        <v>0</v>
      </c>
      <c r="F21" s="61">
        <v>26187</v>
      </c>
      <c r="G21" s="64">
        <v>342964</v>
      </c>
    </row>
    <row r="22" spans="1:7" x14ac:dyDescent="0.3">
      <c r="A22" s="176"/>
      <c r="B22" s="176"/>
      <c r="C22" s="176"/>
      <c r="D22" s="176"/>
      <c r="E22" s="176"/>
      <c r="F22" s="176"/>
      <c r="G22" s="176"/>
    </row>
    <row r="23" spans="1:7" x14ac:dyDescent="0.3">
      <c r="A23" s="176"/>
      <c r="B23" s="176"/>
      <c r="C23" s="176"/>
      <c r="D23" s="176"/>
      <c r="E23" s="176"/>
      <c r="F23" s="176"/>
      <c r="G23" s="176"/>
    </row>
    <row r="24" spans="1:7" x14ac:dyDescent="0.3">
      <c r="A24" s="176"/>
      <c r="B24" s="176"/>
      <c r="C24" s="176"/>
      <c r="D24" s="176"/>
      <c r="E24" s="176"/>
      <c r="F24" s="176"/>
      <c r="G24" s="176"/>
    </row>
    <row r="25" spans="1:7" x14ac:dyDescent="0.3">
      <c r="A25" s="176"/>
      <c r="B25" s="176"/>
      <c r="C25" s="176"/>
      <c r="D25" s="176"/>
      <c r="E25" s="176"/>
      <c r="F25" s="176"/>
      <c r="G25" s="176"/>
    </row>
    <row r="26" spans="1:7" x14ac:dyDescent="0.3">
      <c r="A26" s="176"/>
      <c r="B26" s="176"/>
      <c r="C26" s="176"/>
      <c r="D26" s="176"/>
      <c r="E26" s="176"/>
      <c r="F26" s="176"/>
      <c r="G26" s="176"/>
    </row>
    <row r="27" spans="1:7" x14ac:dyDescent="0.3">
      <c r="A27" s="176"/>
      <c r="B27" s="176"/>
      <c r="C27" s="176"/>
      <c r="D27" s="176"/>
      <c r="E27" s="176"/>
      <c r="F27" s="176"/>
      <c r="G27" s="176"/>
    </row>
    <row r="28" spans="1:7" x14ac:dyDescent="0.3">
      <c r="A28" s="176"/>
      <c r="B28" s="176"/>
      <c r="C28" s="176"/>
      <c r="D28" s="176"/>
      <c r="E28" s="176"/>
      <c r="F28" s="176"/>
      <c r="G28" s="176"/>
    </row>
    <row r="29" spans="1:7" x14ac:dyDescent="0.3">
      <c r="A29" s="176"/>
      <c r="B29" s="176"/>
      <c r="C29" s="176"/>
      <c r="D29" s="176"/>
      <c r="E29" s="176"/>
      <c r="F29" s="176"/>
      <c r="G29" s="176"/>
    </row>
    <row r="30" spans="1:7" x14ac:dyDescent="0.3">
      <c r="A30" s="176"/>
      <c r="B30" s="176"/>
      <c r="C30" s="176"/>
      <c r="D30" s="176"/>
      <c r="E30" s="176"/>
      <c r="F30" s="176"/>
      <c r="G30" s="176"/>
    </row>
    <row r="31" spans="1:7" x14ac:dyDescent="0.3">
      <c r="A31" s="176"/>
      <c r="B31" s="176"/>
      <c r="C31" s="176"/>
      <c r="D31" s="176"/>
      <c r="E31" s="176"/>
      <c r="F31" s="176"/>
      <c r="G31" s="176"/>
    </row>
    <row r="32" spans="1:7" x14ac:dyDescent="0.3">
      <c r="A32" s="176"/>
      <c r="B32" s="176"/>
      <c r="C32" s="176"/>
      <c r="D32" s="176"/>
      <c r="E32" s="176"/>
      <c r="F32" s="176"/>
      <c r="G32" s="176"/>
    </row>
    <row r="33" spans="1:8" x14ac:dyDescent="0.3">
      <c r="A33" s="176"/>
      <c r="B33" s="176"/>
      <c r="C33" s="176"/>
      <c r="D33" s="176"/>
      <c r="E33" s="176"/>
      <c r="F33" s="176"/>
      <c r="G33" s="176"/>
    </row>
    <row r="34" spans="1:8" x14ac:dyDescent="0.3">
      <c r="A34" s="176"/>
      <c r="B34" s="176"/>
      <c r="C34" s="176"/>
      <c r="D34" s="176"/>
      <c r="E34" s="176"/>
      <c r="F34" s="176"/>
      <c r="G34" s="176"/>
    </row>
    <row r="35" spans="1:8" x14ac:dyDescent="0.3">
      <c r="A35" s="176"/>
      <c r="B35" s="176"/>
      <c r="C35" s="176"/>
      <c r="D35" s="176"/>
      <c r="E35" s="176"/>
      <c r="F35" s="176"/>
      <c r="G35" s="176"/>
    </row>
    <row r="36" spans="1:8" x14ac:dyDescent="0.3">
      <c r="A36" s="176"/>
      <c r="B36" s="176"/>
      <c r="C36" s="176"/>
      <c r="D36" s="176"/>
      <c r="E36" s="176"/>
      <c r="F36" s="176"/>
      <c r="G36" s="176"/>
    </row>
    <row r="37" spans="1:8" x14ac:dyDescent="0.3">
      <c r="A37" s="176"/>
      <c r="B37" s="176"/>
      <c r="C37" s="176"/>
      <c r="D37" s="176"/>
      <c r="E37" s="176"/>
      <c r="F37" s="176"/>
      <c r="G37" s="176"/>
    </row>
    <row r="38" spans="1:8" x14ac:dyDescent="0.3">
      <c r="A38" s="176"/>
      <c r="B38" s="176"/>
      <c r="C38" s="176"/>
      <c r="D38" s="176"/>
      <c r="E38" s="176"/>
      <c r="F38" s="176"/>
      <c r="G38" s="176"/>
    </row>
    <row r="39" spans="1:8" x14ac:dyDescent="0.3">
      <c r="A39" s="176"/>
      <c r="B39" s="176"/>
      <c r="C39" s="176"/>
      <c r="D39" s="176"/>
      <c r="E39" s="176"/>
      <c r="F39" s="176"/>
      <c r="G39" s="176"/>
    </row>
    <row r="40" spans="1:8" x14ac:dyDescent="0.3">
      <c r="A40" s="176"/>
      <c r="B40" s="176"/>
      <c r="C40" s="176"/>
      <c r="D40" s="176"/>
      <c r="E40" s="176"/>
      <c r="F40" s="176"/>
      <c r="G40" s="176"/>
    </row>
    <row r="41" spans="1:8" x14ac:dyDescent="0.3">
      <c r="A41" s="176"/>
      <c r="B41" s="176"/>
      <c r="C41" s="176"/>
      <c r="D41" s="176"/>
      <c r="E41" s="176"/>
      <c r="F41" s="176"/>
      <c r="G41" s="176"/>
    </row>
    <row r="42" spans="1:8" x14ac:dyDescent="0.3">
      <c r="A42" s="176"/>
      <c r="B42" s="176"/>
      <c r="C42" s="176"/>
      <c r="D42" s="176"/>
      <c r="E42" s="176"/>
      <c r="F42" s="176"/>
      <c r="G42" s="176"/>
    </row>
    <row r="43" spans="1:8" x14ac:dyDescent="0.3">
      <c r="A43" s="176"/>
      <c r="B43" s="176"/>
      <c r="C43" s="176"/>
      <c r="D43" s="176"/>
      <c r="E43" s="176"/>
      <c r="F43" s="176"/>
      <c r="G43" s="176"/>
    </row>
    <row r="44" spans="1:8" x14ac:dyDescent="0.3">
      <c r="A44" s="176"/>
      <c r="B44" s="176"/>
      <c r="C44" s="176"/>
      <c r="D44" s="176"/>
      <c r="E44" s="176"/>
      <c r="F44" s="176"/>
      <c r="G44" s="176"/>
      <c r="H44" s="27"/>
    </row>
    <row r="45" spans="1:8" x14ac:dyDescent="0.3">
      <c r="A45" s="176"/>
      <c r="B45" s="176"/>
      <c r="C45" s="176"/>
      <c r="D45" s="176"/>
      <c r="E45" s="176"/>
      <c r="F45" s="176"/>
      <c r="G45" s="176"/>
    </row>
    <row r="46" spans="1:8" ht="30.75" customHeight="1" x14ac:dyDescent="0.3">
      <c r="A46" s="176"/>
      <c r="B46" s="176"/>
      <c r="C46" s="176"/>
      <c r="D46" s="176"/>
      <c r="E46" s="176"/>
      <c r="F46" s="176"/>
      <c r="G46" s="176"/>
    </row>
    <row r="47" spans="1:8" x14ac:dyDescent="0.3">
      <c r="A47" s="176"/>
      <c r="B47" s="176"/>
      <c r="C47" s="176"/>
      <c r="D47" s="176"/>
      <c r="E47" s="176"/>
      <c r="F47" s="176"/>
      <c r="G47" s="176"/>
    </row>
    <row r="48" spans="1:8" ht="34.5" customHeight="1" x14ac:dyDescent="0.3">
      <c r="A48" s="170" t="s">
        <v>113</v>
      </c>
      <c r="B48" s="170"/>
      <c r="C48" s="170"/>
      <c r="D48" s="170"/>
      <c r="E48" s="170"/>
      <c r="F48" s="170"/>
      <c r="G48" s="170"/>
    </row>
    <row r="49" spans="1:8" ht="30" customHeight="1" x14ac:dyDescent="0.3">
      <c r="A49" s="183" t="s">
        <v>109</v>
      </c>
      <c r="B49" s="183"/>
      <c r="C49" s="183"/>
      <c r="D49" s="183"/>
      <c r="E49" s="183"/>
      <c r="F49" s="183"/>
      <c r="G49" s="183"/>
    </row>
    <row r="50" spans="1:8" ht="30" customHeight="1" thickBot="1" x14ac:dyDescent="0.35">
      <c r="A50" s="95" t="s">
        <v>108</v>
      </c>
      <c r="B50" s="95" t="s">
        <v>56</v>
      </c>
      <c r="C50" s="95"/>
      <c r="D50" s="95"/>
      <c r="E50" s="95"/>
      <c r="F50" s="95"/>
    </row>
    <row r="51" spans="1:8" ht="33" customHeight="1" thickTop="1" x14ac:dyDescent="0.3">
      <c r="A51" s="159" t="s">
        <v>57</v>
      </c>
      <c r="B51" s="192" t="s">
        <v>58</v>
      </c>
      <c r="C51" s="193"/>
      <c r="D51" s="193"/>
      <c r="E51" s="193"/>
      <c r="F51" s="194"/>
      <c r="H51" s="27"/>
    </row>
    <row r="52" spans="1:8" ht="36.75" customHeight="1" x14ac:dyDescent="0.3">
      <c r="A52" s="160" t="s">
        <v>112</v>
      </c>
      <c r="B52" s="187" t="s">
        <v>59</v>
      </c>
      <c r="C52" s="188"/>
      <c r="D52" s="188"/>
      <c r="E52" s="188"/>
      <c r="F52" s="189"/>
    </row>
    <row r="53" spans="1:8" ht="53.25" customHeight="1" x14ac:dyDescent="0.3">
      <c r="A53" s="159" t="s">
        <v>60</v>
      </c>
      <c r="B53" s="184" t="s">
        <v>111</v>
      </c>
      <c r="C53" s="185"/>
      <c r="D53" s="185"/>
      <c r="E53" s="185"/>
      <c r="F53" s="186"/>
    </row>
    <row r="54" spans="1:8" ht="46.5" customHeight="1" x14ac:dyDescent="0.3">
      <c r="A54" s="159" t="s">
        <v>61</v>
      </c>
      <c r="B54" s="187" t="s">
        <v>62</v>
      </c>
      <c r="C54" s="188"/>
      <c r="D54" s="188"/>
      <c r="E54" s="188"/>
      <c r="F54" s="189"/>
      <c r="G54" s="27"/>
    </row>
    <row r="55" spans="1:8" ht="21.45" customHeight="1" x14ac:dyDescent="0.3">
      <c r="A55" s="190" t="s">
        <v>63</v>
      </c>
      <c r="B55" s="190"/>
      <c r="C55" s="190"/>
      <c r="D55" s="190"/>
      <c r="E55" s="190"/>
      <c r="F55" s="190"/>
      <c r="G55" s="15"/>
    </row>
    <row r="56" spans="1:8" ht="132.75" customHeight="1" x14ac:dyDescent="0.3">
      <c r="A56" s="191" t="s">
        <v>244</v>
      </c>
      <c r="B56" s="191"/>
      <c r="C56" s="191"/>
      <c r="D56" s="191"/>
      <c r="E56" s="191"/>
      <c r="F56" s="191"/>
      <c r="G56" s="89"/>
    </row>
    <row r="57" spans="1:8" x14ac:dyDescent="0.3">
      <c r="F57" s="15"/>
      <c r="G57" s="89"/>
    </row>
    <row r="58" spans="1:8" x14ac:dyDescent="0.3">
      <c r="F58" s="15"/>
      <c r="G58" s="89"/>
    </row>
    <row r="59" spans="1:8" x14ac:dyDescent="0.3">
      <c r="F59" s="15"/>
      <c r="G59" s="89"/>
    </row>
    <row r="61" spans="1:8" x14ac:dyDescent="0.3">
      <c r="F61" s="27"/>
      <c r="G61" s="27"/>
    </row>
  </sheetData>
  <mergeCells count="11">
    <mergeCell ref="B53:F53"/>
    <mergeCell ref="B54:F54"/>
    <mergeCell ref="A55:F55"/>
    <mergeCell ref="A56:F56"/>
    <mergeCell ref="B51:F51"/>
    <mergeCell ref="B52:F52"/>
    <mergeCell ref="A1:G1"/>
    <mergeCell ref="A2:G2"/>
    <mergeCell ref="A22:G47"/>
    <mergeCell ref="A49:G49"/>
    <mergeCell ref="A48:G48"/>
  </mergeCells>
  <phoneticPr fontId="6" type="noConversion"/>
  <hyperlinks>
    <hyperlink ref="A1" location="Contents!A1" display="Back to contents" xr:uid="{322F64A4-7328-4BA9-B027-7CB94658F1C7}"/>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CCBF-AE83-475D-B929-73C55875A335}">
  <sheetPr codeName="Sheet10"/>
  <dimension ref="A1:N57"/>
  <sheetViews>
    <sheetView showGridLines="0" topLeftCell="A40" zoomScaleNormal="100" workbookViewId="0">
      <selection sqref="A1:E1"/>
    </sheetView>
  </sheetViews>
  <sheetFormatPr defaultColWidth="8.5546875" defaultRowHeight="14.4" x14ac:dyDescent="0.3"/>
  <cols>
    <col min="1" max="1" width="8.109375" customWidth="1"/>
    <col min="2" max="2" width="9" bestFit="1" customWidth="1"/>
    <col min="3" max="3" width="24.88671875" style="30" bestFit="1" customWidth="1"/>
    <col min="4" max="4" width="19.5546875" customWidth="1"/>
    <col min="5" max="5" width="31.109375" bestFit="1" customWidth="1"/>
    <col min="6" max="6" width="20.88671875" bestFit="1" customWidth="1"/>
    <col min="7" max="7" width="15.88671875" bestFit="1" customWidth="1"/>
    <col min="8" max="8" width="26.88671875" bestFit="1" customWidth="1"/>
  </cols>
  <sheetData>
    <row r="1" spans="1:13" x14ac:dyDescent="0.3">
      <c r="A1" s="174" t="s">
        <v>24</v>
      </c>
      <c r="B1" s="174"/>
      <c r="C1" s="174"/>
      <c r="D1" s="174"/>
      <c r="E1" s="174"/>
      <c r="F1" s="176"/>
      <c r="G1" s="176"/>
      <c r="H1" s="176"/>
      <c r="I1" s="176"/>
      <c r="J1" s="176"/>
      <c r="K1" s="176"/>
      <c r="L1" s="176"/>
      <c r="M1" s="176"/>
    </row>
    <row r="2" spans="1:13" ht="18" x14ac:dyDescent="0.3">
      <c r="A2" s="175" t="s">
        <v>215</v>
      </c>
      <c r="B2" s="175"/>
      <c r="C2" s="175"/>
      <c r="D2" s="175"/>
      <c r="E2" s="175"/>
      <c r="F2" s="175"/>
      <c r="G2" s="176"/>
      <c r="H2" s="176"/>
      <c r="I2" s="176"/>
      <c r="J2" s="176"/>
      <c r="K2" s="176"/>
      <c r="L2" s="176"/>
      <c r="M2" s="176"/>
    </row>
    <row r="3" spans="1:13" x14ac:dyDescent="0.3">
      <c r="A3" s="17" t="s">
        <v>25</v>
      </c>
      <c r="B3" s="17" t="s">
        <v>31</v>
      </c>
      <c r="C3" s="17" t="s">
        <v>32</v>
      </c>
      <c r="D3" s="17" t="s">
        <v>33</v>
      </c>
      <c r="E3" s="17" t="s">
        <v>34</v>
      </c>
      <c r="F3" s="176"/>
      <c r="G3" s="176"/>
      <c r="H3" s="176"/>
      <c r="I3" s="176"/>
      <c r="J3" s="176"/>
      <c r="K3" s="176"/>
      <c r="L3" s="176"/>
      <c r="M3" s="176"/>
    </row>
    <row r="4" spans="1:13" x14ac:dyDescent="0.3">
      <c r="A4" s="14">
        <v>2020</v>
      </c>
      <c r="B4" s="31" t="s">
        <v>35</v>
      </c>
      <c r="C4">
        <v>15</v>
      </c>
      <c r="D4" s="26">
        <v>208384</v>
      </c>
      <c r="E4" s="12">
        <f>SUM(D4:D15)</f>
        <v>3890475</v>
      </c>
      <c r="F4" s="176"/>
      <c r="G4" s="176"/>
      <c r="H4" s="176"/>
      <c r="I4" s="176"/>
      <c r="J4" s="176"/>
      <c r="K4" s="176"/>
      <c r="L4" s="176"/>
      <c r="M4" s="176"/>
    </row>
    <row r="5" spans="1:13" x14ac:dyDescent="0.3">
      <c r="A5" s="14">
        <v>2020</v>
      </c>
      <c r="B5" s="31" t="s">
        <v>36</v>
      </c>
      <c r="C5">
        <v>23</v>
      </c>
      <c r="D5" s="26">
        <v>518634</v>
      </c>
      <c r="E5" s="19"/>
      <c r="F5" s="176"/>
      <c r="G5" s="176"/>
      <c r="H5" s="176"/>
      <c r="I5" s="176"/>
      <c r="J5" s="176"/>
      <c r="K5" s="176"/>
      <c r="L5" s="176"/>
      <c r="M5" s="176"/>
    </row>
    <row r="6" spans="1:13" x14ac:dyDescent="0.3">
      <c r="A6" s="14">
        <v>2020</v>
      </c>
      <c r="B6" s="31" t="s">
        <v>37</v>
      </c>
      <c r="C6">
        <v>19</v>
      </c>
      <c r="D6" s="26">
        <v>245891</v>
      </c>
      <c r="E6" s="19"/>
      <c r="F6" s="176"/>
      <c r="G6" s="176"/>
      <c r="H6" s="176"/>
      <c r="I6" s="176"/>
      <c r="J6" s="176"/>
      <c r="K6" s="176"/>
      <c r="L6" s="176"/>
      <c r="M6" s="176"/>
    </row>
    <row r="7" spans="1:13" x14ac:dyDescent="0.3">
      <c r="A7" s="14">
        <v>2020</v>
      </c>
      <c r="B7" s="31" t="s">
        <v>38</v>
      </c>
      <c r="C7">
        <v>12</v>
      </c>
      <c r="D7" s="26">
        <v>115624</v>
      </c>
      <c r="E7" s="19"/>
      <c r="F7" s="176"/>
      <c r="G7" s="176"/>
      <c r="H7" s="176"/>
      <c r="I7" s="176"/>
      <c r="J7" s="176"/>
      <c r="K7" s="176"/>
      <c r="L7" s="176"/>
      <c r="M7" s="176"/>
    </row>
    <row r="8" spans="1:13" x14ac:dyDescent="0.3">
      <c r="A8" s="14">
        <v>2020</v>
      </c>
      <c r="B8" s="31" t="s">
        <v>39</v>
      </c>
      <c r="C8">
        <v>17</v>
      </c>
      <c r="D8" s="26">
        <v>281408</v>
      </c>
      <c r="E8" s="19"/>
      <c r="F8" s="176"/>
      <c r="G8" s="176"/>
      <c r="H8" s="176"/>
      <c r="I8" s="176"/>
      <c r="J8" s="176"/>
      <c r="K8" s="176"/>
      <c r="L8" s="176"/>
      <c r="M8" s="176"/>
    </row>
    <row r="9" spans="1:13" x14ac:dyDescent="0.3">
      <c r="A9" s="14">
        <v>2020</v>
      </c>
      <c r="B9" s="31" t="s">
        <v>40</v>
      </c>
      <c r="C9">
        <v>20</v>
      </c>
      <c r="D9" s="26">
        <v>176754</v>
      </c>
      <c r="E9" s="19"/>
      <c r="F9" s="176"/>
      <c r="G9" s="176"/>
      <c r="H9" s="176"/>
      <c r="I9" s="176"/>
      <c r="J9" s="176"/>
      <c r="K9" s="176"/>
      <c r="L9" s="176"/>
      <c r="M9" s="176"/>
    </row>
    <row r="10" spans="1:13" x14ac:dyDescent="0.3">
      <c r="A10" s="14">
        <v>2020</v>
      </c>
      <c r="B10" s="31" t="s">
        <v>41</v>
      </c>
      <c r="C10">
        <v>22</v>
      </c>
      <c r="D10" s="26">
        <v>189837</v>
      </c>
      <c r="E10" s="19"/>
      <c r="F10" s="176"/>
      <c r="G10" s="176"/>
      <c r="H10" s="176"/>
      <c r="I10" s="176"/>
      <c r="J10" s="176"/>
      <c r="K10" s="176"/>
      <c r="L10" s="176"/>
      <c r="M10" s="176"/>
    </row>
    <row r="11" spans="1:13" x14ac:dyDescent="0.3">
      <c r="A11" s="14">
        <v>2020</v>
      </c>
      <c r="B11" s="31" t="s">
        <v>42</v>
      </c>
      <c r="C11">
        <v>25</v>
      </c>
      <c r="D11" s="26">
        <v>330956</v>
      </c>
      <c r="E11" s="19"/>
      <c r="F11" s="176"/>
      <c r="G11" s="176"/>
      <c r="H11" s="176"/>
      <c r="I11" s="176"/>
      <c r="J11" s="176"/>
      <c r="K11" s="176"/>
      <c r="L11" s="176"/>
      <c r="M11" s="176"/>
    </row>
    <row r="12" spans="1:13" x14ac:dyDescent="0.3">
      <c r="A12" s="14">
        <v>2020</v>
      </c>
      <c r="B12" s="31" t="s">
        <v>43</v>
      </c>
      <c r="C12">
        <v>29</v>
      </c>
      <c r="D12" s="26">
        <v>600324</v>
      </c>
      <c r="E12" s="19"/>
      <c r="F12" s="176"/>
      <c r="G12" s="176"/>
      <c r="H12" s="176"/>
      <c r="I12" s="176"/>
      <c r="J12" s="176"/>
      <c r="K12" s="176"/>
      <c r="L12" s="176"/>
      <c r="M12" s="176"/>
    </row>
    <row r="13" spans="1:13" x14ac:dyDescent="0.3">
      <c r="A13" s="14">
        <v>2020</v>
      </c>
      <c r="B13" s="31" t="s">
        <v>44</v>
      </c>
      <c r="C13">
        <v>24</v>
      </c>
      <c r="D13" s="26">
        <v>542735</v>
      </c>
      <c r="E13" s="19"/>
      <c r="F13" s="176"/>
      <c r="G13" s="176"/>
      <c r="H13" s="176"/>
      <c r="I13" s="176"/>
      <c r="J13" s="176"/>
      <c r="K13" s="176"/>
      <c r="L13" s="176"/>
      <c r="M13" s="176"/>
    </row>
    <row r="14" spans="1:13" x14ac:dyDescent="0.3">
      <c r="A14" s="14">
        <v>2020</v>
      </c>
      <c r="B14" s="31" t="s">
        <v>45</v>
      </c>
      <c r="C14">
        <v>23</v>
      </c>
      <c r="D14" s="26">
        <v>272227</v>
      </c>
      <c r="E14" s="19"/>
      <c r="F14" s="176"/>
      <c r="G14" s="176"/>
      <c r="H14" s="176"/>
      <c r="I14" s="176"/>
      <c r="J14" s="176"/>
      <c r="K14" s="176"/>
      <c r="L14" s="176"/>
      <c r="M14" s="176"/>
    </row>
    <row r="15" spans="1:13" x14ac:dyDescent="0.3">
      <c r="A15" s="14">
        <v>2020</v>
      </c>
      <c r="B15" s="31" t="s">
        <v>46</v>
      </c>
      <c r="C15">
        <v>32</v>
      </c>
      <c r="D15" s="26">
        <v>407701</v>
      </c>
      <c r="E15" s="19"/>
      <c r="F15" s="176"/>
      <c r="G15" s="176"/>
      <c r="H15" s="176"/>
      <c r="I15" s="176"/>
      <c r="J15" s="176"/>
      <c r="K15" s="176"/>
      <c r="L15" s="176"/>
      <c r="M15" s="176"/>
    </row>
    <row r="16" spans="1:13" x14ac:dyDescent="0.3">
      <c r="A16" s="14">
        <v>2021</v>
      </c>
      <c r="B16" s="31" t="s">
        <v>35</v>
      </c>
      <c r="C16">
        <v>19</v>
      </c>
      <c r="D16" s="26">
        <v>359141</v>
      </c>
      <c r="E16" s="12">
        <f>SUM(D16:D27)</f>
        <v>7409354</v>
      </c>
      <c r="F16" s="176"/>
      <c r="G16" s="176"/>
      <c r="H16" s="176"/>
      <c r="I16" s="176"/>
      <c r="J16" s="176"/>
      <c r="K16" s="176"/>
      <c r="L16" s="176"/>
      <c r="M16" s="176"/>
    </row>
    <row r="17" spans="1:14" x14ac:dyDescent="0.3">
      <c r="A17" s="14">
        <v>2021</v>
      </c>
      <c r="B17" s="31" t="s">
        <v>36</v>
      </c>
      <c r="C17">
        <v>33</v>
      </c>
      <c r="D17" s="26">
        <v>659219</v>
      </c>
      <c r="E17" s="19"/>
      <c r="F17" s="176"/>
      <c r="G17" s="176"/>
      <c r="H17" s="176"/>
      <c r="I17" s="176"/>
      <c r="J17" s="176"/>
      <c r="K17" s="176"/>
      <c r="L17" s="176"/>
      <c r="M17" s="176"/>
    </row>
    <row r="18" spans="1:14" x14ac:dyDescent="0.3">
      <c r="A18" s="14">
        <v>2021</v>
      </c>
      <c r="B18" s="31" t="s">
        <v>37</v>
      </c>
      <c r="C18">
        <v>37</v>
      </c>
      <c r="D18" s="26">
        <v>413492</v>
      </c>
      <c r="E18" s="19"/>
      <c r="F18" s="176"/>
      <c r="G18" s="176"/>
      <c r="H18" s="176"/>
      <c r="I18" s="176"/>
      <c r="J18" s="176"/>
      <c r="K18" s="176"/>
      <c r="L18" s="176"/>
      <c r="M18" s="176"/>
    </row>
    <row r="19" spans="1:14" x14ac:dyDescent="0.3">
      <c r="A19" s="14">
        <v>2021</v>
      </c>
      <c r="B19" s="31" t="s">
        <v>38</v>
      </c>
      <c r="C19">
        <v>31</v>
      </c>
      <c r="D19" s="26">
        <v>284454</v>
      </c>
      <c r="E19" s="19"/>
      <c r="F19" s="176"/>
      <c r="G19" s="176"/>
      <c r="H19" s="176"/>
      <c r="I19" s="176"/>
      <c r="J19" s="176"/>
      <c r="K19" s="176"/>
      <c r="L19" s="176"/>
      <c r="M19" s="176"/>
    </row>
    <row r="20" spans="1:14" x14ac:dyDescent="0.3">
      <c r="A20" s="14">
        <v>2021</v>
      </c>
      <c r="B20" s="31" t="s">
        <v>39</v>
      </c>
      <c r="C20">
        <v>31</v>
      </c>
      <c r="D20" s="26">
        <v>314328</v>
      </c>
      <c r="E20" s="19"/>
      <c r="F20" s="176"/>
      <c r="G20" s="176"/>
      <c r="H20" s="176"/>
      <c r="I20" s="176"/>
      <c r="J20" s="176"/>
      <c r="K20" s="176"/>
      <c r="L20" s="176"/>
      <c r="M20" s="176"/>
    </row>
    <row r="21" spans="1:14" x14ac:dyDescent="0.3">
      <c r="A21" s="14">
        <v>2021</v>
      </c>
      <c r="B21" s="31" t="s">
        <v>40</v>
      </c>
      <c r="C21">
        <v>28</v>
      </c>
      <c r="D21" s="26">
        <v>410148</v>
      </c>
      <c r="E21" s="19"/>
      <c r="F21" s="176"/>
      <c r="G21" s="176"/>
      <c r="H21" s="176"/>
      <c r="I21" s="176"/>
      <c r="J21" s="176"/>
      <c r="K21" s="176"/>
      <c r="L21" s="176"/>
      <c r="M21" s="176"/>
    </row>
    <row r="22" spans="1:14" ht="14.85" customHeight="1" x14ac:dyDescent="0.3">
      <c r="A22" s="14">
        <v>2021</v>
      </c>
      <c r="B22" s="31" t="s">
        <v>41</v>
      </c>
      <c r="C22">
        <v>48</v>
      </c>
      <c r="D22" s="26">
        <v>836325</v>
      </c>
      <c r="E22" s="19"/>
      <c r="F22" s="176"/>
      <c r="G22" s="176"/>
      <c r="H22" s="176"/>
      <c r="I22" s="176"/>
      <c r="J22" s="176"/>
      <c r="K22" s="176"/>
      <c r="L22" s="176"/>
      <c r="M22" s="176"/>
      <c r="N22" s="11"/>
    </row>
    <row r="23" spans="1:14" ht="14.85" customHeight="1" x14ac:dyDescent="0.3">
      <c r="A23" s="14">
        <v>2021</v>
      </c>
      <c r="B23" s="31" t="s">
        <v>42</v>
      </c>
      <c r="C23">
        <v>51</v>
      </c>
      <c r="D23" s="26">
        <v>540452</v>
      </c>
      <c r="E23" s="19"/>
      <c r="F23" s="176"/>
      <c r="G23" s="176"/>
      <c r="H23" s="176"/>
      <c r="I23" s="176"/>
      <c r="J23" s="176"/>
      <c r="K23" s="176"/>
      <c r="L23" s="176"/>
      <c r="M23" s="176"/>
      <c r="N23" s="11"/>
    </row>
    <row r="24" spans="1:14" ht="14.85" customHeight="1" x14ac:dyDescent="0.3">
      <c r="A24" s="14">
        <v>2021</v>
      </c>
      <c r="B24" s="31" t="s">
        <v>43</v>
      </c>
      <c r="C24">
        <v>44</v>
      </c>
      <c r="D24" s="26">
        <v>669370</v>
      </c>
      <c r="E24" s="19"/>
      <c r="F24" s="176"/>
      <c r="G24" s="176"/>
      <c r="H24" s="176"/>
      <c r="I24" s="176"/>
      <c r="J24" s="176"/>
      <c r="K24" s="176"/>
      <c r="L24" s="176"/>
      <c r="M24" s="176"/>
      <c r="N24" s="11"/>
    </row>
    <row r="25" spans="1:14" ht="14.85" customHeight="1" x14ac:dyDescent="0.3">
      <c r="A25" s="14">
        <v>2021</v>
      </c>
      <c r="B25" s="31" t="s">
        <v>44</v>
      </c>
      <c r="C25">
        <v>43</v>
      </c>
      <c r="D25" s="26">
        <v>885520</v>
      </c>
      <c r="E25" s="19"/>
      <c r="F25" s="176"/>
      <c r="G25" s="176"/>
      <c r="H25" s="176"/>
      <c r="I25" s="176"/>
      <c r="J25" s="176"/>
      <c r="K25" s="176"/>
      <c r="L25" s="176"/>
      <c r="M25" s="176"/>
      <c r="N25" s="11"/>
    </row>
    <row r="26" spans="1:14" ht="14.85" customHeight="1" x14ac:dyDescent="0.3">
      <c r="A26" s="14">
        <v>2021</v>
      </c>
      <c r="B26" s="31" t="s">
        <v>45</v>
      </c>
      <c r="C26">
        <v>79</v>
      </c>
      <c r="D26" s="26">
        <v>1067655</v>
      </c>
      <c r="E26" s="19"/>
      <c r="F26" s="176"/>
      <c r="G26" s="176"/>
      <c r="H26" s="176"/>
      <c r="I26" s="176"/>
      <c r="J26" s="176"/>
      <c r="K26" s="176"/>
      <c r="L26" s="176"/>
      <c r="M26" s="176"/>
      <c r="N26" s="11"/>
    </row>
    <row r="27" spans="1:14" ht="14.85" customHeight="1" x14ac:dyDescent="0.3">
      <c r="A27" s="14">
        <v>2021</v>
      </c>
      <c r="B27" s="31" t="s">
        <v>46</v>
      </c>
      <c r="C27">
        <v>75</v>
      </c>
      <c r="D27" s="26">
        <v>969250</v>
      </c>
      <c r="E27" s="19"/>
      <c r="F27" s="170" t="s">
        <v>173</v>
      </c>
      <c r="G27" s="170"/>
      <c r="H27" s="170"/>
      <c r="I27" s="170"/>
      <c r="J27" s="170"/>
      <c r="K27" s="170"/>
      <c r="L27" s="170"/>
      <c r="M27" s="170"/>
      <c r="N27" s="11"/>
    </row>
    <row r="28" spans="1:14" ht="14.85" customHeight="1" x14ac:dyDescent="0.3">
      <c r="A28" s="14">
        <v>2022</v>
      </c>
      <c r="B28" s="31" t="s">
        <v>35</v>
      </c>
      <c r="C28">
        <v>36</v>
      </c>
      <c r="D28" s="26">
        <v>474665</v>
      </c>
      <c r="E28" s="12">
        <f>SUM(D28:D39)</f>
        <v>23252077</v>
      </c>
      <c r="F28" s="170"/>
      <c r="G28" s="170"/>
      <c r="H28" s="170"/>
      <c r="I28" s="170"/>
      <c r="J28" s="170"/>
      <c r="K28" s="170"/>
      <c r="L28" s="170"/>
      <c r="M28" s="170"/>
      <c r="N28" s="11"/>
    </row>
    <row r="29" spans="1:14" ht="14.85" customHeight="1" x14ac:dyDescent="0.3">
      <c r="A29" s="14">
        <v>2022</v>
      </c>
      <c r="B29" s="31" t="s">
        <v>36</v>
      </c>
      <c r="C29">
        <v>84</v>
      </c>
      <c r="D29" s="26">
        <v>1809711</v>
      </c>
      <c r="E29" s="19"/>
      <c r="F29" s="170"/>
      <c r="G29" s="170"/>
      <c r="H29" s="170"/>
      <c r="I29" s="170"/>
      <c r="J29" s="170"/>
      <c r="K29" s="170"/>
      <c r="L29" s="170"/>
      <c r="M29" s="170"/>
      <c r="N29" s="11"/>
    </row>
    <row r="30" spans="1:14" ht="14.85" customHeight="1" x14ac:dyDescent="0.3">
      <c r="A30" s="14">
        <v>2022</v>
      </c>
      <c r="B30" s="31" t="s">
        <v>37</v>
      </c>
      <c r="C30">
        <v>72</v>
      </c>
      <c r="D30" s="26">
        <v>935210</v>
      </c>
      <c r="E30" s="19"/>
      <c r="F30" s="195" t="s">
        <v>222</v>
      </c>
      <c r="G30" s="195"/>
      <c r="H30" s="195"/>
      <c r="I30" s="195"/>
      <c r="J30" s="195"/>
      <c r="K30" s="195"/>
      <c r="L30" s="195"/>
      <c r="M30" s="195"/>
      <c r="N30" s="11"/>
    </row>
    <row r="31" spans="1:14" ht="14.85" customHeight="1" x14ac:dyDescent="0.3">
      <c r="A31" s="14">
        <v>2022</v>
      </c>
      <c r="B31" s="31" t="s">
        <v>38</v>
      </c>
      <c r="C31">
        <v>42</v>
      </c>
      <c r="D31" s="26">
        <v>870510</v>
      </c>
      <c r="E31" s="19"/>
      <c r="F31" s="195"/>
      <c r="G31" s="195"/>
      <c r="H31" s="195"/>
      <c r="I31" s="195"/>
      <c r="J31" s="195"/>
      <c r="K31" s="195"/>
      <c r="L31" s="195"/>
      <c r="M31" s="195"/>
      <c r="N31" s="11"/>
    </row>
    <row r="32" spans="1:14" ht="14.85" customHeight="1" x14ac:dyDescent="0.3">
      <c r="A32" s="14">
        <v>2022</v>
      </c>
      <c r="B32" s="31" t="s">
        <v>39</v>
      </c>
      <c r="C32">
        <v>120</v>
      </c>
      <c r="D32" s="26">
        <v>1878412</v>
      </c>
      <c r="E32" s="19"/>
      <c r="F32" s="195"/>
      <c r="G32" s="195"/>
      <c r="H32" s="195"/>
      <c r="I32" s="195"/>
      <c r="J32" s="195"/>
      <c r="K32" s="195"/>
      <c r="L32" s="195"/>
      <c r="M32" s="195"/>
      <c r="N32" s="11"/>
    </row>
    <row r="33" spans="1:14" ht="14.85" customHeight="1" x14ac:dyDescent="0.3">
      <c r="A33" s="14">
        <v>2022</v>
      </c>
      <c r="B33" s="31" t="s">
        <v>40</v>
      </c>
      <c r="C33">
        <v>123</v>
      </c>
      <c r="D33" s="26">
        <v>3186683</v>
      </c>
      <c r="E33" s="19"/>
      <c r="F33" s="195"/>
      <c r="G33" s="195"/>
      <c r="H33" s="195"/>
      <c r="I33" s="195"/>
      <c r="J33" s="195"/>
      <c r="K33" s="195"/>
      <c r="L33" s="195"/>
      <c r="M33" s="195"/>
      <c r="N33" s="11"/>
    </row>
    <row r="34" spans="1:14" ht="14.85" customHeight="1" x14ac:dyDescent="0.3">
      <c r="A34" s="14">
        <v>2022</v>
      </c>
      <c r="B34" s="31" t="s">
        <v>41</v>
      </c>
      <c r="C34">
        <v>117</v>
      </c>
      <c r="D34" s="26">
        <v>2234846</v>
      </c>
      <c r="E34" s="19"/>
      <c r="F34" s="195"/>
      <c r="G34" s="195"/>
      <c r="H34" s="195"/>
      <c r="I34" s="195"/>
      <c r="J34" s="195"/>
      <c r="K34" s="195"/>
      <c r="L34" s="195"/>
      <c r="M34" s="195"/>
      <c r="N34" s="11"/>
    </row>
    <row r="35" spans="1:14" ht="14.85" customHeight="1" x14ac:dyDescent="0.3">
      <c r="A35" s="14">
        <v>2022</v>
      </c>
      <c r="B35" s="31" t="s">
        <v>42</v>
      </c>
      <c r="C35">
        <v>116</v>
      </c>
      <c r="D35" s="26">
        <v>3182934</v>
      </c>
      <c r="E35" s="19"/>
      <c r="F35" s="195"/>
      <c r="G35" s="195"/>
      <c r="H35" s="195"/>
      <c r="I35" s="195"/>
      <c r="J35" s="195"/>
      <c r="K35" s="195"/>
      <c r="L35" s="195"/>
      <c r="M35" s="195"/>
      <c r="N35" s="11"/>
    </row>
    <row r="36" spans="1:14" ht="14.85" customHeight="1" x14ac:dyDescent="0.3">
      <c r="A36" s="14">
        <v>2022</v>
      </c>
      <c r="B36" s="31" t="s">
        <v>43</v>
      </c>
      <c r="C36">
        <v>129</v>
      </c>
      <c r="D36" s="26">
        <v>2764075</v>
      </c>
      <c r="E36" s="19"/>
      <c r="F36" s="195"/>
      <c r="G36" s="195"/>
      <c r="H36" s="195"/>
      <c r="I36" s="195"/>
      <c r="J36" s="195"/>
      <c r="K36" s="195"/>
      <c r="L36" s="195"/>
      <c r="M36" s="195"/>
    </row>
    <row r="37" spans="1:14" ht="14.85" customHeight="1" x14ac:dyDescent="0.3">
      <c r="A37" s="14">
        <v>2022</v>
      </c>
      <c r="B37" s="31" t="s">
        <v>44</v>
      </c>
      <c r="C37">
        <v>111</v>
      </c>
      <c r="D37" s="26">
        <v>1762280</v>
      </c>
      <c r="E37" s="19"/>
      <c r="F37" s="195"/>
      <c r="G37" s="195"/>
      <c r="H37" s="195"/>
      <c r="I37" s="195"/>
      <c r="J37" s="195"/>
      <c r="K37" s="195"/>
      <c r="L37" s="195"/>
      <c r="M37" s="195"/>
    </row>
    <row r="38" spans="1:14" ht="14.85" customHeight="1" x14ac:dyDescent="0.3">
      <c r="A38" s="14">
        <v>2022</v>
      </c>
      <c r="B38" s="31" t="s">
        <v>45</v>
      </c>
      <c r="C38">
        <v>105</v>
      </c>
      <c r="D38" s="26">
        <v>1770640</v>
      </c>
      <c r="E38" s="19"/>
      <c r="F38" s="195"/>
      <c r="G38" s="195"/>
      <c r="H38" s="195"/>
      <c r="I38" s="195"/>
      <c r="J38" s="195"/>
      <c r="K38" s="195"/>
      <c r="L38" s="195"/>
      <c r="M38" s="195"/>
    </row>
    <row r="39" spans="1:14" ht="14.85" customHeight="1" x14ac:dyDescent="0.3">
      <c r="A39" s="14">
        <v>2022</v>
      </c>
      <c r="B39" s="31" t="s">
        <v>46</v>
      </c>
      <c r="C39">
        <v>129</v>
      </c>
      <c r="D39" s="26">
        <v>2382111</v>
      </c>
      <c r="E39" s="19"/>
      <c r="F39" s="195"/>
      <c r="G39" s="195"/>
      <c r="H39" s="195"/>
      <c r="I39" s="195"/>
      <c r="J39" s="195"/>
      <c r="K39" s="195"/>
      <c r="L39" s="195"/>
      <c r="M39" s="195"/>
    </row>
    <row r="40" spans="1:14" x14ac:dyDescent="0.3">
      <c r="A40" s="14">
        <v>2023</v>
      </c>
      <c r="B40" s="31" t="s">
        <v>35</v>
      </c>
      <c r="C40">
        <v>161</v>
      </c>
      <c r="D40" s="26">
        <v>4269464</v>
      </c>
      <c r="E40" s="12">
        <f>SUM(D40:D45)</f>
        <v>23890177</v>
      </c>
      <c r="F40" s="195"/>
      <c r="G40" s="195"/>
      <c r="H40" s="195"/>
      <c r="I40" s="195"/>
      <c r="J40" s="195"/>
      <c r="K40" s="195"/>
      <c r="L40" s="195"/>
      <c r="M40" s="195"/>
    </row>
    <row r="41" spans="1:14" ht="14.4" customHeight="1" x14ac:dyDescent="0.3">
      <c r="A41" s="14">
        <v>2023</v>
      </c>
      <c r="B41" s="31" t="s">
        <v>36</v>
      </c>
      <c r="C41">
        <v>174</v>
      </c>
      <c r="D41" s="26">
        <v>4809169</v>
      </c>
      <c r="E41" s="19"/>
    </row>
    <row r="42" spans="1:14" x14ac:dyDescent="0.3">
      <c r="A42" s="14">
        <v>2023</v>
      </c>
      <c r="B42" s="31" t="s">
        <v>37</v>
      </c>
      <c r="C42">
        <v>164</v>
      </c>
      <c r="D42" s="26">
        <v>3936361</v>
      </c>
      <c r="E42" s="19"/>
    </row>
    <row r="43" spans="1:14" x14ac:dyDescent="0.3">
      <c r="A43" s="14">
        <v>2023</v>
      </c>
      <c r="B43" s="31" t="s">
        <v>38</v>
      </c>
      <c r="C43" s="75">
        <v>159</v>
      </c>
      <c r="D43" s="76">
        <v>3200915</v>
      </c>
      <c r="E43" s="19"/>
      <c r="F43" s="1"/>
    </row>
    <row r="44" spans="1:14" ht="15" customHeight="1" x14ac:dyDescent="0.3">
      <c r="A44" s="14">
        <v>2023</v>
      </c>
      <c r="B44" s="31" t="s">
        <v>39</v>
      </c>
      <c r="C44" s="75">
        <v>120</v>
      </c>
      <c r="D44" s="76">
        <v>2046245</v>
      </c>
      <c r="E44" s="19"/>
    </row>
    <row r="45" spans="1:14" x14ac:dyDescent="0.3">
      <c r="A45" s="14">
        <v>2023</v>
      </c>
      <c r="B45" s="31" t="s">
        <v>40</v>
      </c>
      <c r="C45" s="75">
        <v>191</v>
      </c>
      <c r="D45" s="76">
        <v>5628023</v>
      </c>
      <c r="E45" s="19"/>
    </row>
    <row r="46" spans="1:14" x14ac:dyDescent="0.3">
      <c r="A46" s="1"/>
      <c r="B46" s="1"/>
      <c r="C46" s="1"/>
      <c r="D46" s="1"/>
      <c r="E46" s="1"/>
    </row>
    <row r="47" spans="1:14" x14ac:dyDescent="0.3">
      <c r="A47" s="170"/>
      <c r="B47" s="170"/>
      <c r="C47" s="170"/>
      <c r="D47" s="170"/>
      <c r="E47" s="170"/>
      <c r="F47" s="11"/>
      <c r="G47" s="11"/>
    </row>
    <row r="48" spans="1:14" x14ac:dyDescent="0.3">
      <c r="A48" s="170"/>
      <c r="B48" s="170"/>
      <c r="C48" s="170"/>
      <c r="D48" s="170"/>
      <c r="E48" s="170"/>
      <c r="F48" s="11"/>
      <c r="G48" s="11"/>
    </row>
    <row r="49" spans="1:5" ht="15" customHeight="1" x14ac:dyDescent="0.3">
      <c r="A49" s="32"/>
      <c r="B49" s="32"/>
      <c r="C49" s="32"/>
      <c r="D49" s="32"/>
      <c r="E49" s="32"/>
    </row>
    <row r="50" spans="1:5" ht="15" customHeight="1" x14ac:dyDescent="0.3">
      <c r="A50" s="32"/>
      <c r="B50" s="32"/>
      <c r="C50" s="32"/>
      <c r="D50" s="32"/>
      <c r="E50" s="32"/>
    </row>
    <row r="51" spans="1:5" ht="15" customHeight="1" x14ac:dyDescent="0.3">
      <c r="A51" s="32"/>
      <c r="B51" s="32"/>
      <c r="C51" s="32"/>
      <c r="D51" s="32"/>
      <c r="E51" s="32"/>
    </row>
    <row r="52" spans="1:5" ht="15" customHeight="1" x14ac:dyDescent="0.3">
      <c r="A52" s="32"/>
      <c r="B52" s="32"/>
      <c r="C52" s="32"/>
      <c r="D52" s="32"/>
      <c r="E52" s="32"/>
    </row>
    <row r="53" spans="1:5" x14ac:dyDescent="0.3">
      <c r="A53" s="170"/>
      <c r="B53" s="170"/>
      <c r="C53" s="170"/>
      <c r="D53" s="170"/>
      <c r="E53" s="170"/>
    </row>
    <row r="54" spans="1:5" x14ac:dyDescent="0.3">
      <c r="A54" s="170"/>
      <c r="B54" s="170"/>
      <c r="C54" s="170"/>
      <c r="D54" s="170"/>
      <c r="E54" s="170"/>
    </row>
    <row r="55" spans="1:5" x14ac:dyDescent="0.3">
      <c r="A55" s="170"/>
      <c r="B55" s="170"/>
      <c r="C55" s="170"/>
      <c r="D55" s="170"/>
      <c r="E55" s="170"/>
    </row>
    <row r="56" spans="1:5" x14ac:dyDescent="0.3">
      <c r="A56" s="170"/>
      <c r="B56" s="170"/>
      <c r="C56" s="170"/>
      <c r="D56" s="170"/>
      <c r="E56" s="170"/>
    </row>
    <row r="57" spans="1:5" x14ac:dyDescent="0.3">
      <c r="A57" s="11"/>
      <c r="B57" s="11"/>
      <c r="C57" s="11"/>
      <c r="D57" s="11"/>
      <c r="E57" s="11"/>
    </row>
  </sheetData>
  <mergeCells count="10">
    <mergeCell ref="F30:M40"/>
    <mergeCell ref="F27:M29"/>
    <mergeCell ref="A53:E56"/>
    <mergeCell ref="A47:E47"/>
    <mergeCell ref="A48:E48"/>
    <mergeCell ref="A1:E1"/>
    <mergeCell ref="F1:M1"/>
    <mergeCell ref="A2:F2"/>
    <mergeCell ref="G2:M2"/>
    <mergeCell ref="F3:M26"/>
  </mergeCells>
  <phoneticPr fontId="6" type="noConversion"/>
  <conditionalFormatting sqref="F30 F27 N4:Q24 A46:Q46 O25:Q34 F41:Q45 N35:Q40">
    <cfRule type="duplicateValues" dxfId="0" priority="1"/>
  </conditionalFormatting>
  <hyperlinks>
    <hyperlink ref="A1" location="Contents!A1" display="Back to contents" xr:uid="{31F6AFE3-D4E6-423A-96A5-E63E7BBFBC53}"/>
  </hyperlink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PJ2507</CERContentPublishingTaskJobNumber>
    <Type_x0020_of_x0020_document xmlns="32e2fb52-454c-4a55-9e7f-b565c4403fdc">general</Type_x0020_of_x0020_document>
    <PublishingExpirationDate xmlns="http://schemas.microsoft.com/sharepoint/v3" xsi:nil="true"/>
    <Requires_x0020_Higher_x0020_Approval xmlns="32e2fb52-454c-4a55-9e7f-b565c4403fdc">false</Requires_x0020_Higher_x0020_Approval>
    <PublishingStartDate xmlns="http://schemas.microsoft.com/sharepoint/v3" xsi:nil="true"/>
    <CommonTopic xmlns="32e2fb52-454c-4a55-9e7f-b565c4403fdc">
      <Value>Reports</Value>
    </CommonTopic>
    <Date_x0020_Submitted xmlns="32e2fb52-454c-4a55-9e7f-b565c4403fd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976DF-2199-4F97-A193-A8EF849DC0A5}">
  <ds:schemaRefs>
    <ds:schemaRef ds:uri="office.server.policy"/>
  </ds:schemaRefs>
</ds:datastoreItem>
</file>

<file path=customXml/itemProps2.xml><?xml version="1.0" encoding="utf-8"?>
<ds:datastoreItem xmlns:ds="http://schemas.openxmlformats.org/officeDocument/2006/customXml" ds:itemID="{17755A11-94C7-4E39-B1FF-D827B479D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e2fb52-454c-4a55-9e7f-b565c4403fdc"/>
    <ds:schemaRef ds:uri="28200a5b-dbf5-4d3e-b94c-0c7a404b1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3ACCC7-3812-4F1B-BD65-9DA0F32A8C5A}">
  <ds:schemaRefs>
    <ds:schemaRef ds:uri="http://schemas.microsoft.com/office/2006/metadata/properties"/>
    <ds:schemaRef ds:uri="http://schemas.microsoft.com/office/infopath/2007/PartnerControls"/>
    <ds:schemaRef ds:uri="32e2fb52-454c-4a55-9e7f-b565c4403fdc"/>
    <ds:schemaRef ds:uri="http://schemas.microsoft.com/sharepoint/v3"/>
  </ds:schemaRefs>
</ds:datastoreItem>
</file>

<file path=customXml/itemProps4.xml><?xml version="1.0" encoding="utf-8"?>
<ds:datastoreItem xmlns:ds="http://schemas.openxmlformats.org/officeDocument/2006/customXml" ds:itemID="{00F11B58-F2F8-431C-911B-05B2548D1A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26</vt:i4>
      </vt:variant>
    </vt:vector>
  </HeadingPairs>
  <TitlesOfParts>
    <vt:vector size="26" baseType="lpstr">
      <vt:lpstr>Disclaimer</vt:lpstr>
      <vt:lpstr>Contents</vt:lpstr>
      <vt:lpstr>Version history</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2.6</vt:lpstr>
      <vt:lpstr>Figure 2.7</vt:lpstr>
      <vt:lpstr>Figure 3.1</vt:lpstr>
      <vt:lpstr>Figure 3.2</vt:lpstr>
      <vt:lpstr>Figure 3.3</vt:lpstr>
      <vt:lpstr>Figure 3.4</vt:lpstr>
      <vt:lpstr>Figure 3.5</vt:lpstr>
      <vt:lpstr>Figure 3.6</vt:lpstr>
      <vt:lpstr>Figure 3.7</vt:lpstr>
      <vt:lpstr>Table 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QCMR data workbook - June Quarter 2023</dc:title>
  <dc:subject/>
  <dc:creator/>
  <cp:keywords/>
  <dc:description/>
  <cp:lastModifiedBy/>
  <cp:revision>1</cp:revision>
  <dcterms:created xsi:type="dcterms:W3CDTF">2023-09-20T04:53:45Z</dcterms:created>
  <dcterms:modified xsi:type="dcterms:W3CDTF">2024-03-18T04:11:07Z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