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12.xml" ContentType="application/vnd.openxmlformats-officedocument.spreadsheetml.table+xml"/>
  <Override PartName="/xl/drawings/drawing18.xml" ContentType="application/vnd.openxmlformats-officedocument.drawing+xml"/>
  <Override PartName="/xl/tables/table13.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tables/table19.xml" ContentType="application/vnd.openxmlformats-officedocument.spreadsheetml.table+xml"/>
  <Override PartName="/xl/drawings/drawing27.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13_ncr:1_{CC5DAED0-EE61-4F9C-897E-5ED5F1C7FDAB}" xr6:coauthVersionLast="47" xr6:coauthVersionMax="47" xr10:uidLastSave="{00000000-0000-0000-0000-000000000000}"/>
  <bookViews>
    <workbookView xWindow="-108" yWindow="-108" windowWidth="30936" windowHeight="16896" tabRatio="748" firstSheet="1" activeTab="1" xr2:uid="{00000000-000D-0000-FFFF-FFFF00000000}"/>
  </bookViews>
  <sheets>
    <sheet name="Disclaimer" sheetId="35" r:id="rId1"/>
    <sheet name="Contents" sheetId="22" r:id="rId2"/>
    <sheet name="Version history" sheetId="36" r:id="rId3"/>
    <sheet name="Figure 1.1" sheetId="60" r:id="rId4"/>
    <sheet name="Figure 1.2" sheetId="62" r:id="rId5"/>
    <sheet name="Figure 1.3" sheetId="14" r:id="rId6"/>
    <sheet name="Figure 1.4" sheetId="28" r:id="rId7"/>
    <sheet name="Figure 1.5" sheetId="98" r:id="rId8"/>
    <sheet name="Figure 1.6" sheetId="119" r:id="rId9"/>
    <sheet name="Figure 1.7" sheetId="118" r:id="rId10"/>
    <sheet name="Figure 2.1" sheetId="135" r:id="rId11"/>
    <sheet name="Figure 2.2" sheetId="110" r:id="rId12"/>
    <sheet name="Figure 3.1" sheetId="10" r:id="rId13"/>
    <sheet name="Figure 3.2" sheetId="129" r:id="rId14"/>
    <sheet name="Figure 3.3" sheetId="83" r:id="rId15"/>
    <sheet name="Figure 3.4" sheetId="29" r:id="rId16"/>
    <sheet name="Figure 3.5" sheetId="1" r:id="rId17"/>
    <sheet name="Figure 3.6" sheetId="106" r:id="rId18"/>
    <sheet name="Figure 3.7" sheetId="126" r:id="rId19"/>
    <sheet name="Figure 4.1" sheetId="103" r:id="rId20"/>
    <sheet name="Figure 4.2" sheetId="3" r:id="rId21"/>
    <sheet name="Figure 4.3" sheetId="134" r:id="rId22"/>
    <sheet name="Figure 4.4" sheetId="130" r:id="rId23"/>
    <sheet name="Figure 4.5" sheetId="101" r:id="rId24"/>
    <sheet name="Figure 4.6" sheetId="125" r:id="rId25"/>
    <sheet name="Figure 4.7" sheetId="81" r:id="rId26"/>
    <sheet name="Figure 4.8" sheetId="64" r:id="rId27"/>
    <sheet name="Figure 4.9" sheetId="128" r:id="rId28"/>
    <sheet name="Table 4.1" sheetId="137" r:id="rId29"/>
    <sheet name="Figure 5.1" sheetId="133" r:id="rId30"/>
  </sheets>
  <definedNames>
    <definedName name="_xlnm._FilterDatabase" localSheetId="8" hidden="1">'Figure 1.6'!$A$3:$K$18</definedName>
    <definedName name="_xlnm._FilterDatabase" localSheetId="21" hidden="1">'Figure 4.3'!$A$3:$J$23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3" l="1"/>
  <c r="E31" i="83" l="1"/>
  <c r="E27" i="83"/>
  <c r="E23" i="83"/>
  <c r="E19" i="83"/>
  <c r="E15" i="83"/>
  <c r="E11" i="83"/>
  <c r="E7" i="83"/>
  <c r="I23" i="10" l="1"/>
  <c r="I19" i="10"/>
  <c r="I15" i="10"/>
  <c r="I11" i="10"/>
  <c r="I7" i="10"/>
  <c r="K23" i="119" l="1"/>
  <c r="K19" i="119"/>
  <c r="K15" i="119"/>
  <c r="K11" i="119"/>
  <c r="K7" i="119"/>
  <c r="N19" i="62"/>
  <c r="N15" i="62"/>
  <c r="N11" i="62"/>
  <c r="N7" i="62"/>
  <c r="K23" i="60"/>
  <c r="K19" i="60"/>
  <c r="K15" i="60"/>
  <c r="K11" i="60"/>
  <c r="K7" i="60"/>
  <c r="E43" i="103" l="1"/>
  <c r="E44" i="103"/>
  <c r="E45" i="103"/>
  <c r="E46" i="103"/>
  <c r="E47" i="103"/>
  <c r="E48" i="103"/>
  <c r="E49" i="103"/>
  <c r="E50" i="103"/>
  <c r="E51" i="103"/>
  <c r="E52" i="103"/>
  <c r="E53" i="103"/>
  <c r="E54" i="103"/>
  <c r="E55" i="103"/>
  <c r="E4" i="103"/>
  <c r="E42" i="103"/>
  <c r="E41" i="103"/>
  <c r="E40" i="103"/>
  <c r="E39" i="103"/>
  <c r="E38" i="103"/>
  <c r="E37" i="103"/>
  <c r="E36" i="103"/>
  <c r="E35" i="103"/>
  <c r="E34" i="103"/>
  <c r="E33" i="103"/>
  <c r="E32" i="103"/>
  <c r="E31" i="103"/>
  <c r="E30" i="103"/>
  <c r="E29" i="103"/>
  <c r="E28" i="103"/>
  <c r="E27" i="103"/>
  <c r="E26" i="103"/>
  <c r="E25" i="103"/>
  <c r="E24" i="103"/>
  <c r="E23" i="103"/>
  <c r="E22" i="103"/>
  <c r="E21" i="103"/>
  <c r="E20" i="103"/>
  <c r="E19" i="103"/>
  <c r="E18" i="103"/>
  <c r="E17" i="103"/>
  <c r="E16" i="103"/>
  <c r="E15" i="103"/>
  <c r="E14" i="103"/>
  <c r="E13" i="103"/>
  <c r="E12" i="103"/>
  <c r="E11" i="103"/>
  <c r="E10" i="103"/>
  <c r="E9" i="103"/>
  <c r="E8" i="103"/>
  <c r="E7" i="103"/>
  <c r="E6" i="103"/>
  <c r="E5" i="103"/>
  <c r="M21" i="62" l="1"/>
  <c r="N23" i="62" s="1"/>
</calcChain>
</file>

<file path=xl/sharedStrings.xml><?xml version="1.0" encoding="utf-8"?>
<sst xmlns="http://schemas.openxmlformats.org/spreadsheetml/2006/main" count="778" uniqueCount="302">
  <si>
    <t xml:space="preserve">This workbook contains the following figures and corresponding data: </t>
  </si>
  <si>
    <t>Figure title</t>
  </si>
  <si>
    <t>Time period</t>
  </si>
  <si>
    <t>Chapter 1. Australian carbon credit units (ACCUs)</t>
  </si>
  <si>
    <t>Figure 1.1</t>
  </si>
  <si>
    <t xml:space="preserve">Figure 1.2 </t>
  </si>
  <si>
    <t>Figure 1.3</t>
  </si>
  <si>
    <t>Figure 1.4</t>
  </si>
  <si>
    <t>Figure 1.5</t>
  </si>
  <si>
    <t>Figure 1.6</t>
  </si>
  <si>
    <t>Figure 2.1</t>
  </si>
  <si>
    <t>Figure 2.2</t>
  </si>
  <si>
    <t>Figure 3.1</t>
  </si>
  <si>
    <t>Version history</t>
  </si>
  <si>
    <t>Version</t>
  </si>
  <si>
    <t>Date</t>
  </si>
  <si>
    <t>Changes</t>
  </si>
  <si>
    <t>Initial release</t>
  </si>
  <si>
    <t>Back to contents</t>
  </si>
  <si>
    <t>Year</t>
  </si>
  <si>
    <t>Agriculture</t>
  </si>
  <si>
    <t>Transport</t>
  </si>
  <si>
    <t>Vegetation</t>
  </si>
  <si>
    <t>Waste</t>
  </si>
  <si>
    <t>Total</t>
  </si>
  <si>
    <t>Month</t>
  </si>
  <si>
    <t>Number of transactions</t>
  </si>
  <si>
    <t>Jan</t>
  </si>
  <si>
    <t>Feb</t>
  </si>
  <si>
    <t>Mar</t>
  </si>
  <si>
    <t>Apr</t>
  </si>
  <si>
    <t>May</t>
  </si>
  <si>
    <t>Jun</t>
  </si>
  <si>
    <t>Jul</t>
  </si>
  <si>
    <t>Aug</t>
  </si>
  <si>
    <t>Sep</t>
  </si>
  <si>
    <t>Oct</t>
  </si>
  <si>
    <t>Nov</t>
  </si>
  <si>
    <t>Dec</t>
  </si>
  <si>
    <t>Quarter</t>
  </si>
  <si>
    <t>Voluntary</t>
  </si>
  <si>
    <t>Compliance</t>
  </si>
  <si>
    <t>Other</t>
  </si>
  <si>
    <t>Q1</t>
  </si>
  <si>
    <t>Q2</t>
  </si>
  <si>
    <t>Q3</t>
  </si>
  <si>
    <t>Q4</t>
  </si>
  <si>
    <t>Covered activities</t>
  </si>
  <si>
    <t>Voluntary demand</t>
  </si>
  <si>
    <t>Cancellations made against voluntary certification programs such as Climate Active, and any sort of organisational emissions or energy targets.</t>
  </si>
  <si>
    <t>Cancellations on behalf of local, state and territory governments, for example to offset emissions from state fleets or meet emissions reduction targets.</t>
  </si>
  <si>
    <t>Compliance demand</t>
  </si>
  <si>
    <t>Other demand</t>
  </si>
  <si>
    <t>Annual total</t>
  </si>
  <si>
    <t>Project proponent holdings 
(millions of ACCUs)</t>
  </si>
  <si>
    <t>Intermediary holdings 
(millions of ACCUs)</t>
  </si>
  <si>
    <t>Category</t>
  </si>
  <si>
    <t>Project proponent</t>
  </si>
  <si>
    <t>Intermediary</t>
  </si>
  <si>
    <t>Definition</t>
  </si>
  <si>
    <t>Annual total capacity (MW)</t>
  </si>
  <si>
    <t>Agriculture - soil carbon</t>
  </si>
  <si>
    <t>Agriculture - other</t>
  </si>
  <si>
    <t>Facilities</t>
  </si>
  <si>
    <t>STCs transacted</t>
  </si>
  <si>
    <t>Annual total STCs transacted</t>
  </si>
  <si>
    <t>Wind</t>
  </si>
  <si>
    <t>Biomass</t>
  </si>
  <si>
    <t>Installations</t>
  </si>
  <si>
    <t>Installed capacity (MW)</t>
  </si>
  <si>
    <t>Average system size (kW)</t>
  </si>
  <si>
    <t>Annual total installations</t>
  </si>
  <si>
    <t>Week</t>
  </si>
  <si>
    <t>ACT</t>
  </si>
  <si>
    <t>NSW</t>
  </si>
  <si>
    <t>NT</t>
  </si>
  <si>
    <t>SA</t>
  </si>
  <si>
    <t>WA</t>
  </si>
  <si>
    <t>Figure 3.2</t>
  </si>
  <si>
    <t>Figure 3.3</t>
  </si>
  <si>
    <t>Classification</t>
  </si>
  <si>
    <t>The small print</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</si>
  <si>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t>
    </r>
  </si>
  <si>
    <t xml:space="preserve">Local, state and territory government demand </t>
  </si>
  <si>
    <r>
      <t xml:space="preserve">The small print
</t>
    </r>
    <r>
      <rPr>
        <sz val="11"/>
        <color theme="1"/>
        <rFont val="Calibri"/>
        <family val="2"/>
        <scheme val="minor"/>
      </rPr>
      <t>Pricing data is compiled from trades reported by CORE markets, and may not be comprehensive.</t>
    </r>
  </si>
  <si>
    <t>Weekly STC supply</t>
  </si>
  <si>
    <t>Required weekly supply for STP</t>
  </si>
  <si>
    <t>&lt;10</t>
  </si>
  <si>
    <t>0-5 kW</t>
  </si>
  <si>
    <t>5-10 kW</t>
  </si>
  <si>
    <t>10-15 kW</t>
  </si>
  <si>
    <t>15-20 kW</t>
  </si>
  <si>
    <t>20-50 kW</t>
  </si>
  <si>
    <t>50-100 kW</t>
  </si>
  <si>
    <t>Safeguard</t>
  </si>
  <si>
    <t xml:space="preserve">The small print </t>
  </si>
  <si>
    <t>Account holder’s primary operation is to facilitate trading of units between the supply and demand sides of the market. This also includes accounts who have accumulated ACCUs through the secondary market without known scheme obligations, offset use, or carbon trading/offset services.</t>
  </si>
  <si>
    <t>Number of accounts</t>
  </si>
  <si>
    <t>Accounts with nil volume at the end of the quarter are excluded. 
Totals may not sum due to rounding.</t>
  </si>
  <si>
    <t>Total holdings
(millions of ACCUs)</t>
  </si>
  <si>
    <t>Weekly STC supply as a proportion of required supply</t>
  </si>
  <si>
    <t>Australian carbon credit unit (ACCU) holdings by market participation</t>
  </si>
  <si>
    <t>Non-Commonwealth Australian carbon credit unit (ACCU) cancellations by method type</t>
  </si>
  <si>
    <t>Figure 1.7</t>
  </si>
  <si>
    <t>Registered projects by method type</t>
  </si>
  <si>
    <t>Reported Australian carbon credit unit (ACCU) spot trades by method type</t>
  </si>
  <si>
    <t>Large-scale generation certificate (LGC) reported spot and forward prices</t>
  </si>
  <si>
    <t>Large-scale generation certificate (LGC) spot price</t>
  </si>
  <si>
    <t>Large-scale generation certificates (LGCs) validated by technology type</t>
  </si>
  <si>
    <t>Figure 3.4</t>
  </si>
  <si>
    <t>Figure 3.5</t>
  </si>
  <si>
    <t>Figure 3.6</t>
  </si>
  <si>
    <t>Figure 3.7</t>
  </si>
  <si>
    <t>Small-scale technology certificate (STC) market transactions</t>
  </si>
  <si>
    <t>Small-scale technology certificate (STC) supply by quarter</t>
  </si>
  <si>
    <t>Savanna fire management</t>
  </si>
  <si>
    <t>Energy efficiency</t>
  </si>
  <si>
    <t>Industrial fugitives</t>
  </si>
  <si>
    <t>Generic Australian carbon credit unit (ACCU) reported spot price</t>
  </si>
  <si>
    <t>Carbon capture</t>
  </si>
  <si>
    <t>An account holder is connected to one or more ACCU Scheme projects. The connection to projects has been determined based on the available project information. Entities may have linkages to projects that have not been disclosed to the Clean Energy Regulator.</t>
  </si>
  <si>
    <t>Business and government enterprise</t>
  </si>
  <si>
    <t>July</t>
  </si>
  <si>
    <t>STC supply</t>
  </si>
  <si>
    <t>Small-scale technology certificate (STC) reported spot and STC clearing house prices</t>
  </si>
  <si>
    <t>Balance at the end of the quarter (millions of ACCUs)</t>
  </si>
  <si>
    <t xml:space="preserve">Account holders are Safeguard entities that control a single account, or in cases where Safeguard entities control multiple accounts, only those that have surrendered ACCUs for Safeguard compliance purposes or specify a facility are included. Some Safeguard accounts also engage in trading activity that may result in holdings fluctuations within this category. </t>
  </si>
  <si>
    <t>Australian carbon credit units (ACCUs) issued by method type</t>
  </si>
  <si>
    <t>Business and government enterprise holdings (millions of ACCUs)</t>
  </si>
  <si>
    <t>Non-Commonwealth Australian carbon credit unit (ACCU) cancellations by demand source</t>
  </si>
  <si>
    <r>
      <rPr>
        <b/>
        <sz val="11"/>
        <color theme="1"/>
        <rFont val="Calibri"/>
        <family val="2"/>
        <scheme val="minor"/>
      </rPr>
      <t xml:space="preserve">The small print 
</t>
    </r>
    <r>
      <rPr>
        <sz val="11"/>
        <color theme="1"/>
        <rFont val="Calibri"/>
        <family val="2"/>
        <scheme val="minor"/>
      </rPr>
      <t>Waste coal mine gas is no longer eligible to create LGCs as of 2021. Any 2021 validations reflect LGCs that were created prior to 2021.</t>
    </r>
  </si>
  <si>
    <r>
      <rPr>
        <b/>
        <sz val="11"/>
        <color theme="1"/>
        <rFont val="Calibri"/>
        <family val="2"/>
        <scheme val="minor"/>
      </rPr>
      <t xml:space="preserve">The small print
</t>
    </r>
    <r>
      <rPr>
        <sz val="11"/>
        <color theme="1"/>
        <rFont val="Calibri"/>
        <family val="2"/>
        <scheme val="minor"/>
      </rPr>
      <t>STC spot price sourced from CORE markets. Renewable Energy Target (RET) liable entities and other buyers who have a valid REC Registry account may buy STCs from the STC clearing house. If there are no STCs available for sale in the STC clearing house the Clean Energy Regulator (CER) will create 'CER created STCs' for buyers to purchase. CER created STCs can be traded and surrendered exactly like ordinary STCs. Small-scale renewable energy system owners and registered agents have the option to sell STCs through the open market for an uncapped price, or through the STC clearing house at a fixed price of $40 (excluding GST). Before STCs can be sold through the STC clearing house they must be validated and registered.</t>
    </r>
  </si>
  <si>
    <t>Air source heat pump installations by state and territory</t>
  </si>
  <si>
    <t>A description/explanation of all acronyms can be found in the Clean Energy Regulator glossary.</t>
  </si>
  <si>
    <t>Figure number</t>
  </si>
  <si>
    <t>Safeguard holdings
(millions of ACCUs)</t>
  </si>
  <si>
    <t>Local, state and territory</t>
  </si>
  <si>
    <t>This classification system is uniform across ACCU and large-scale generation certificate (LGC) cancellations.</t>
  </si>
  <si>
    <t>This classification system is uniform across Australian carbon credit unit (ACCU) and LGC cancellations.</t>
  </si>
  <si>
    <t>Waste coal mine gas</t>
  </si>
  <si>
    <t>Hydroelectricity</t>
  </si>
  <si>
    <t>Cancellations by private organisations and corporations for compliance or obligations against municipal, local, state and territory government laws, approvals, or contracts. For example, to meet Environmental Protection Authority requirements.</t>
  </si>
  <si>
    <t>Cancellations on behalf of local, state and territory governments, for example, to offset emissions from state fleets or meet emissions reduction targets.</t>
  </si>
  <si>
    <t>Small print</t>
  </si>
  <si>
    <r>
      <t>The small print</t>
    </r>
    <r>
      <rPr>
        <b/>
        <sz val="11"/>
        <rFont val="Calibri"/>
        <family val="2"/>
        <scheme val="minor"/>
      </rPr>
      <t xml:space="preserve">
</t>
    </r>
    <r>
      <rPr>
        <sz val="11"/>
        <rFont val="Calibri"/>
        <family val="2"/>
        <scheme val="minor"/>
      </rPr>
      <t>Generation and emissions intensity data sourced from OpenNEM on 17 January 2024. A small portion of renew</t>
    </r>
    <r>
      <rPr>
        <sz val="11"/>
        <color theme="1"/>
        <rFont val="Calibri"/>
        <family val="2"/>
        <scheme val="minor"/>
      </rPr>
      <t>able generation, including biomass, is not shown.</t>
    </r>
  </si>
  <si>
    <t>2017</t>
  </si>
  <si>
    <t>2018</t>
  </si>
  <si>
    <t>2019</t>
  </si>
  <si>
    <t>2020</t>
  </si>
  <si>
    <t>2021</t>
  </si>
  <si>
    <t>2022</t>
  </si>
  <si>
    <t>2023</t>
  </si>
  <si>
    <r>
      <t xml:space="preserve">The small print
</t>
    </r>
    <r>
      <rPr>
        <sz val="11"/>
        <color theme="1"/>
        <rFont val="Calibri"/>
        <family val="2"/>
        <scheme val="minor"/>
      </rPr>
      <t xml:space="preserve">Data </t>
    </r>
    <r>
      <rPr>
        <sz val="11"/>
        <rFont val="Calibri"/>
        <family val="2"/>
        <scheme val="minor"/>
      </rPr>
      <t>as at 31 December 2023</t>
    </r>
    <r>
      <rPr>
        <sz val="11"/>
        <color theme="1"/>
        <rFont val="Calibri"/>
        <family val="2"/>
        <scheme val="minor"/>
      </rPr>
      <t xml:space="preserve">. A 12 month creation period for registered persons to create small-scale technology certificates (STCs) applies under the Renewable Energy (Electricity) Regulations (2001). Data is subject to change. </t>
    </r>
  </si>
  <si>
    <t>Australia</t>
  </si>
  <si>
    <t>Period</t>
  </si>
  <si>
    <t>Metric</t>
  </si>
  <si>
    <t>Proportion of systems installed with battery storage</t>
  </si>
  <si>
    <t>New installation</t>
  </si>
  <si>
    <t>Addition</t>
  </si>
  <si>
    <t>Extension</t>
  </si>
  <si>
    <t>Replacement</t>
  </si>
  <si>
    <t>Additional information on eligible installation types is available on our website.</t>
  </si>
  <si>
    <t>H1 2022</t>
  </si>
  <si>
    <t>H2 2022</t>
  </si>
  <si>
    <t>H1 2023</t>
  </si>
  <si>
    <t>H2 2023</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</si>
  <si>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
Data as at 1 January 2024.</t>
    </r>
  </si>
  <si>
    <t>Figure 1.6 Non-Commonwealth Australian carbon credit unit (ACCU) cancellations by method type, Q1 2019 to Q4 2023</t>
  </si>
  <si>
    <t>Figure 1.7 Reported Australian carbon credit unit (ACCU) spot trades by method type, January 2021 to December 2023</t>
  </si>
  <si>
    <t>2024 (estimate)</t>
  </si>
  <si>
    <t>Queensland</t>
  </si>
  <si>
    <t>Tasmania</t>
  </si>
  <si>
    <t>Victoria</t>
  </si>
  <si>
    <t>Back to Contents</t>
  </si>
  <si>
    <t>Quarterly Carbon Market Report - December Quarter 2023</t>
  </si>
  <si>
    <t xml:space="preserve">Note: these figures are also included in the published Quarterly Carbon Market Report - December Quarter 2023.  </t>
  </si>
  <si>
    <t>Account holders that do not have a direct link to ACCU Scheme projects.
These include voluntary participants and local, state and territory government entities that are accumulating for voluntary or compliance purposes.</t>
  </si>
  <si>
    <t>All activity not covered in the previous categories, primarily due to a lack of available information.</t>
  </si>
  <si>
    <r>
      <rPr>
        <b/>
        <sz val="11"/>
        <color theme="1"/>
        <rFont val="Calibri"/>
        <family val="2"/>
        <scheme val="minor"/>
      </rPr>
      <t>About Figure 1.7</t>
    </r>
    <r>
      <rPr>
        <sz val="11"/>
        <color theme="1"/>
        <rFont val="Calibri"/>
        <family val="2"/>
        <scheme val="minor"/>
      </rPr>
      <t xml:space="preserve">
This figure shows the volume of reported ACCU spot trades by method type over time.</t>
    </r>
  </si>
  <si>
    <t>Potential revenue per MWh for utility solar (AUD)</t>
  </si>
  <si>
    <t>Potential revenue per MWh for large-scale wind (AUD)</t>
  </si>
  <si>
    <r>
      <rPr>
        <b/>
        <sz val="11"/>
        <color theme="1"/>
        <rFont val="Calibri"/>
        <family val="2"/>
        <scheme val="minor"/>
      </rPr>
      <t>About Figure 1.6</t>
    </r>
    <r>
      <rPr>
        <sz val="11"/>
        <color theme="1"/>
        <rFont val="Calibri"/>
        <family val="2"/>
        <scheme val="minor"/>
      </rPr>
      <t xml:space="preserve">
This figure shows non-Commonwealth ACCU cancellations by method type over time. </t>
    </r>
  </si>
  <si>
    <t xml:space="preserve">These ACCU cancellations in the Australian National Register of Emissions Units (ANREU) are for purposes other than deliveries to the Emissions Reduction Fund (ERF) or surrenders for Safeguard Mechanism obligations. They could be voluntary to show progress towards reducing net scope 1 emissions or to meet state/territory regulatory requirements. </t>
  </si>
  <si>
    <t>Small-scale Renewable Energy Scheme (SRES) installed capacity (GW)</t>
  </si>
  <si>
    <r>
      <rPr>
        <b/>
        <sz val="11"/>
        <rFont val="Calibri"/>
        <family val="2"/>
        <scheme val="minor"/>
      </rPr>
      <t xml:space="preserve">The small print
</t>
    </r>
    <r>
      <rPr>
        <sz val="11"/>
        <rFont val="Calibri"/>
        <family val="2"/>
        <scheme val="minor"/>
      </rPr>
      <t>Small-scale rooftop solar systems must have a capacity of less than 100kW. A 12 month creation period for registered persons to create small-scale technology certificates (STCs) applies under the Renewable Energy (Electricity) Regulations (2001). Data for installations and installed capacity in 2023 have been lag-adjusted to account for the 12 month creation rule and are estimates only. The 2023 installation and installed capacity figures may change.</t>
    </r>
  </si>
  <si>
    <r>
      <rPr>
        <b/>
        <sz val="11"/>
        <rFont val="Calibri"/>
        <family val="2"/>
        <scheme val="minor"/>
      </rPr>
      <t>The small print</t>
    </r>
    <r>
      <rPr>
        <sz val="11"/>
        <rFont val="Calibri"/>
        <family val="2"/>
        <scheme val="minor"/>
      </rPr>
      <t xml:space="preserve">
Where values are less than 10 data have been modified due to privacy considerations. In the figure these values appear as 10. </t>
    </r>
    <r>
      <rPr>
        <b/>
        <sz val="11"/>
        <rFont val="Calibri"/>
        <family val="2"/>
        <scheme val="minor"/>
      </rPr>
      <t xml:space="preserve">
</t>
    </r>
    <r>
      <rPr>
        <sz val="11"/>
        <rFont val="Calibri"/>
        <family val="2"/>
        <scheme val="minor"/>
      </rPr>
      <t xml:space="preserve">A 12 month creation period for registered persons to create small-scale technology certificates (STCs) applies under the Renewable Energy (Electricity) Regulations (2001). Data for installations in 2023 have been lag-adjusted to account for the 12 month creation rule and are estimates only. The 2023 installation figures may change. </t>
    </r>
  </si>
  <si>
    <r>
      <t>Australian Carbon Credit Unit (ACCU) Scheme carbon content (t CO</t>
    </r>
    <r>
      <rPr>
        <b/>
        <vertAlign val="subscript"/>
        <sz val="11"/>
        <rFont val="Calibri"/>
        <family val="2"/>
        <scheme val="minor"/>
      </rPr>
      <t>2</t>
    </r>
    <r>
      <rPr>
        <b/>
        <sz val="11"/>
        <rFont val="Calibri"/>
        <family val="2"/>
        <scheme val="minor"/>
      </rPr>
      <t>-e)</t>
    </r>
  </si>
  <si>
    <r>
      <t>Small-scale Renewable Energy Scheme (SRES) carbon content (t CO</t>
    </r>
    <r>
      <rPr>
        <b/>
        <vertAlign val="subscript"/>
        <sz val="11"/>
        <rFont val="Calibri"/>
        <family val="2"/>
        <scheme val="minor"/>
      </rPr>
      <t>2</t>
    </r>
    <r>
      <rPr>
        <b/>
        <sz val="11"/>
        <rFont val="Calibri"/>
        <family val="2"/>
        <scheme val="minor"/>
      </rPr>
      <t>-e)</t>
    </r>
  </si>
  <si>
    <r>
      <t>Large-scale Renewable Energy Target (LRET) carbon content (t CO</t>
    </r>
    <r>
      <rPr>
        <b/>
        <vertAlign val="subscript"/>
        <sz val="11"/>
        <rFont val="Calibri"/>
        <family val="2"/>
        <scheme val="minor"/>
      </rPr>
      <t>2</t>
    </r>
    <r>
      <rPr>
        <b/>
        <sz val="11"/>
        <rFont val="Calibri"/>
        <family val="2"/>
        <scheme val="minor"/>
      </rPr>
      <t>-e)</t>
    </r>
  </si>
  <si>
    <r>
      <t>Thermal displacement estimate (t CO</t>
    </r>
    <r>
      <rPr>
        <b/>
        <vertAlign val="subscript"/>
        <sz val="11"/>
        <rFont val="Calibri"/>
        <family val="2"/>
        <scheme val="minor"/>
      </rPr>
      <t>2</t>
    </r>
    <r>
      <rPr>
        <b/>
        <sz val="11"/>
        <rFont val="Calibri"/>
        <family val="2"/>
        <scheme val="minor"/>
      </rPr>
      <t>-e)</t>
    </r>
  </si>
  <si>
    <t>FID capacity (GW)</t>
  </si>
  <si>
    <t>Large-scale Renewable Energy Target (LRET) approved solar capacity (GW)</t>
  </si>
  <si>
    <t>Large-scale Renewable Energy Target (LRET) approved wind capacity (GW)</t>
  </si>
  <si>
    <t>Four quarter rolling average (GW)</t>
  </si>
  <si>
    <r>
      <rPr>
        <b/>
        <sz val="11"/>
        <rFont val="Calibri"/>
        <family val="2"/>
        <scheme val="minor"/>
      </rPr>
      <t xml:space="preserve">The small print
</t>
    </r>
    <r>
      <rPr>
        <sz val="11"/>
        <rFont val="Calibri"/>
        <family val="2"/>
        <scheme val="minor"/>
      </rPr>
      <t xml:space="preserve">A 12 month creation period for registered persons to create small-scale technology certificates (STCs) applies under the Renewable Energy (Electricity) Regulations (2001). Data for installations in 2023 have been lag-adjusted to account for the 12 month creation rule and are estimates only. The 2023 installed capacity figures may change and totals may not sum.
</t>
    </r>
  </si>
  <si>
    <t>Chapter 2. State of total renewables</t>
  </si>
  <si>
    <t>Chapter 3. Large-scale generation certificates (LGCs)</t>
  </si>
  <si>
    <t>Chapter 4. Small-scale technology certificates (STCs)</t>
  </si>
  <si>
    <t>Chapter 5. Emissions reduction</t>
  </si>
  <si>
    <t>Figure 4.1</t>
  </si>
  <si>
    <t>Figure 4.2</t>
  </si>
  <si>
    <t>Figure 4.3</t>
  </si>
  <si>
    <t>Figure 4.4</t>
  </si>
  <si>
    <t>Figure 4.5</t>
  </si>
  <si>
    <t>Figure 4.6</t>
  </si>
  <si>
    <t>Figure 4.7</t>
  </si>
  <si>
    <t>Figure 4.8</t>
  </si>
  <si>
    <t>Figure 4.9</t>
  </si>
  <si>
    <t>Table 4.1</t>
  </si>
  <si>
    <t>Estimated emissions reduction from Clean Energy Regulator (CER) schemes</t>
  </si>
  <si>
    <t>Figure 1.1 Australian carbon credit units (ACCUs) issued by method type, Q1 2019 to Q4 2023</t>
  </si>
  <si>
    <r>
      <rPr>
        <b/>
        <sz val="11"/>
        <color theme="1"/>
        <rFont val="Calibri"/>
        <family val="2"/>
        <scheme val="minor"/>
      </rPr>
      <t>About Figure 1.1</t>
    </r>
    <r>
      <rPr>
        <sz val="11"/>
        <color theme="1"/>
        <rFont val="Calibri"/>
        <family val="2"/>
        <scheme val="minor"/>
      </rPr>
      <t xml:space="preserve">
This figure shows ACCUs issued by method type over time. ACCU issuance follows a seasonal pattern for certain method types, including industrial fugitive methods and savanna fire management. </t>
    </r>
  </si>
  <si>
    <t>,</t>
  </si>
  <si>
    <t>Figure 5.1 Estimated emissions reduction from Clean Energy Regulator (CER) schemes, 2011 to 2024</t>
  </si>
  <si>
    <t>Q1 2019 to Q4 2023</t>
  </si>
  <si>
    <t>December 2022 to December 2023</t>
  </si>
  <si>
    <t>Figure 1.2 Registered projects by method type, Q1 2019 to Q4 2023</t>
  </si>
  <si>
    <t>Figure 1.3 Australian carbon credit unit (ACCU) holdings by market participation, Q1 2019 to Q4 2023</t>
  </si>
  <si>
    <r>
      <rPr>
        <b/>
        <sz val="11"/>
        <color theme="1"/>
        <rFont val="Calibri"/>
        <family val="2"/>
        <scheme val="minor"/>
      </rPr>
      <t>About Figure 1.3</t>
    </r>
    <r>
      <rPr>
        <sz val="11"/>
        <color theme="1"/>
        <rFont val="Calibri"/>
        <family val="2"/>
        <scheme val="minor"/>
      </rPr>
      <t xml:space="preserve">
This figure shows ACCU holdings in Australian National Registry of Emissions Units (ANREU) accounts by different account holder categories over time.</t>
    </r>
  </si>
  <si>
    <t>Figure 1.4 Non-Commonwealth Australian carbon credit unit (ACCU) cancellations by demand source, Q1 2019 to Q4 2023</t>
  </si>
  <si>
    <r>
      <rPr>
        <b/>
        <sz val="11"/>
        <color theme="1"/>
        <rFont val="Calibri"/>
        <family val="2"/>
        <scheme val="minor"/>
      </rPr>
      <t>About Figure 1.4</t>
    </r>
    <r>
      <rPr>
        <sz val="11"/>
        <color theme="1"/>
        <rFont val="Calibri"/>
        <family val="2"/>
        <scheme val="minor"/>
      </rPr>
      <t xml:space="preserve">
This figure shows non-Commonwealth ACCU cancellations by demand source over time.</t>
    </r>
  </si>
  <si>
    <t>Figure 1.5 Generic Australian carbon credit unit (ACCU) reported spot price, December 2022 to December 2023</t>
  </si>
  <si>
    <t>January 2021 to December 2023</t>
  </si>
  <si>
    <t>2018 to 2023</t>
  </si>
  <si>
    <r>
      <rPr>
        <b/>
        <sz val="11"/>
        <color theme="1"/>
        <rFont val="Calibri"/>
        <family val="2"/>
        <scheme val="minor"/>
      </rPr>
      <t>About Figure 2.1</t>
    </r>
    <r>
      <rPr>
        <sz val="11"/>
        <color theme="1"/>
        <rFont val="Calibri"/>
        <family val="2"/>
        <scheme val="minor"/>
      </rPr>
      <t xml:space="preserve">
This figure shows installed capacity under the SRES and approved capacity for wind and solar power stations under the LRET in gigawatts (GW) over time.</t>
    </r>
  </si>
  <si>
    <t>Figure 2.2 Renewables generation share and emissions intensity of the National Electricity Market (NEM), 2011 to 2023</t>
  </si>
  <si>
    <t>Renewables generation share and emissions intensity of the National Electricity Market (NEM)</t>
  </si>
  <si>
    <t>2011 to 2023</t>
  </si>
  <si>
    <t>Figure 3.1 Large-scale generation certificates (LGCs) validated by technology type, Q1 2019 to Q4 2023</t>
  </si>
  <si>
    <t>2017 to 2023</t>
  </si>
  <si>
    <t>Final investment decision (FID) capacity in gigawatts (GW) for large-scale renewable generation</t>
  </si>
  <si>
    <t>Q1 2016 to Q4 2023</t>
  </si>
  <si>
    <t>Non-Renewable Energy Target (non-RET) large-scale generation certificate (LGC) cancellations by demand source</t>
  </si>
  <si>
    <t>Figure 3.5 Large-scale generation certificate (LGC) spot price, January 2015 to December 2023</t>
  </si>
  <si>
    <r>
      <rPr>
        <b/>
        <sz val="11"/>
        <color theme="1"/>
        <rFont val="Calibri"/>
        <family val="2"/>
        <scheme val="minor"/>
      </rPr>
      <t>About Figure 3.5</t>
    </r>
    <r>
      <rPr>
        <sz val="11"/>
        <color theme="1"/>
        <rFont val="Calibri"/>
        <family val="2"/>
        <scheme val="minor"/>
      </rPr>
      <t xml:space="preserve">
This figure shows the LGC spot price from January 2015 to December 2023. </t>
    </r>
  </si>
  <si>
    <t>Figure 3.6 Large-scale generation certificate (LGC) reported spot and forward prices, December 2022 to December 2023</t>
  </si>
  <si>
    <r>
      <rPr>
        <b/>
        <sz val="11"/>
        <color theme="1"/>
        <rFont val="Calibri"/>
        <family val="2"/>
        <scheme val="minor"/>
      </rPr>
      <t>About Figure 3.6</t>
    </r>
    <r>
      <rPr>
        <sz val="11"/>
        <color theme="1"/>
        <rFont val="Calibri"/>
        <family val="2"/>
        <scheme val="minor"/>
      </rPr>
      <t xml:space="preserve">
This figure shows the LGC spot price and calendar year forward prices over the last 12 months. For example, Cal24 is the 2024 calendar year. </t>
    </r>
  </si>
  <si>
    <t>Figure 3.4 Non-Renewable Energy Target (non-RET) large-scale generation certificate (LGC) cancellations by demand source, Q1 2019 to Q4 2023</t>
  </si>
  <si>
    <r>
      <rPr>
        <b/>
        <sz val="11"/>
        <color theme="1"/>
        <rFont val="Calibri"/>
        <family val="2"/>
        <scheme val="minor"/>
      </rPr>
      <t>About Figure 3.4</t>
    </r>
    <r>
      <rPr>
        <sz val="11"/>
        <color theme="1"/>
        <rFont val="Calibri"/>
        <family val="2"/>
        <scheme val="minor"/>
      </rPr>
      <t xml:space="preserve">
This figure shows LGC cancellations by demand source over time.</t>
    </r>
  </si>
  <si>
    <t>January 2015 to December 2023</t>
  </si>
  <si>
    <t>Figure 3.7 Final investment decision (FID) capacity and potential revenue per megawatt hour (MWh) for large-scale wind and utility solar, 2016 to 2023</t>
  </si>
  <si>
    <r>
      <rPr>
        <b/>
        <sz val="11"/>
        <color theme="1"/>
        <rFont val="Calibri"/>
        <family val="2"/>
        <scheme val="minor"/>
      </rPr>
      <t>About Figure 3.7</t>
    </r>
    <r>
      <rPr>
        <sz val="11"/>
        <color theme="1"/>
        <rFont val="Calibri"/>
        <family val="2"/>
        <scheme val="minor"/>
      </rPr>
      <t xml:space="preserve">
This figure shows FID capacity in gigawatts (GW) over time. This figure also shows the potential revenue in Australian Dollars (AUD) per megawatt hour (MWh) for large-scale wind and utility solar generation over time. Potential revenue is calculated by adding the large-scale generation certificate (LGC) spot price and the National Electricity Market (NEM) wholesale price. </t>
    </r>
  </si>
  <si>
    <t>Final investment decision (FID) capacity and potential revenue per megawatt hour (MWh) for large-scale wind and utility solar</t>
  </si>
  <si>
    <t xml:space="preserve">2016 to 2023 </t>
  </si>
  <si>
    <t>Figure 4.1 Weekly small-scale technology certificate (STC) supply and the required supply to meet the small-scale technology percentage (STP), January to December 2023</t>
  </si>
  <si>
    <r>
      <rPr>
        <b/>
        <sz val="11"/>
        <color theme="1"/>
        <rFont val="Calibri"/>
        <family val="2"/>
        <scheme val="minor"/>
      </rPr>
      <t>About Figure 4.1</t>
    </r>
    <r>
      <rPr>
        <sz val="11"/>
        <color theme="1"/>
        <rFont val="Calibri"/>
        <family val="2"/>
        <scheme val="minor"/>
      </rPr>
      <t xml:space="preserve">
This figure shows the weekly supply of STCs. It also shows the required weekly supply of STCs to meet the STP and the weekly supply of STCs as a proportion of this required weekly supply. </t>
    </r>
  </si>
  <si>
    <t>Figure 4.2 Small-scale technology certificate (STC) reported spot and STC clearing house prices, January 2019 to December 2023</t>
  </si>
  <si>
    <r>
      <rPr>
        <b/>
        <sz val="11"/>
        <color theme="1"/>
        <rFont val="Calibri"/>
        <family val="2"/>
        <scheme val="minor"/>
      </rPr>
      <t>About Figure 4.2</t>
    </r>
    <r>
      <rPr>
        <sz val="11"/>
        <color theme="1"/>
        <rFont val="Calibri"/>
        <family val="2"/>
        <scheme val="minor"/>
      </rPr>
      <t xml:space="preserve">
This figure shows the STC spot price and STC clearing house price over time. </t>
    </r>
  </si>
  <si>
    <t>Figure 4.6 Air source heat pump installations by state and territory, Q1 2019 to Q4 2023</t>
  </si>
  <si>
    <r>
      <rPr>
        <b/>
        <sz val="11"/>
        <color theme="1"/>
        <rFont val="Calibri"/>
        <family val="2"/>
        <scheme val="minor"/>
      </rPr>
      <t>About Figure 4.6</t>
    </r>
    <r>
      <rPr>
        <sz val="11"/>
        <color theme="1"/>
        <rFont val="Calibri"/>
        <family val="2"/>
        <scheme val="minor"/>
      </rPr>
      <t xml:space="preserve">
This figure shows the number of air source heat pump installations under the Small-scale Renewable Energy Scheme (SRES) by state and territory each quarter over time. </t>
    </r>
  </si>
  <si>
    <r>
      <rPr>
        <b/>
        <sz val="11"/>
        <color theme="1"/>
        <rFont val="Calibri"/>
        <family val="2"/>
        <scheme val="minor"/>
      </rPr>
      <t>About Figure 3.1</t>
    </r>
    <r>
      <rPr>
        <sz val="11"/>
        <color theme="1"/>
        <rFont val="Calibri"/>
        <family val="2"/>
        <scheme val="minor"/>
      </rPr>
      <t xml:space="preserve">
This figure shows the number of LGCs validated by technology type over time.</t>
    </r>
  </si>
  <si>
    <t>Weekly small-scale technology certificate (STC) supply and the required supply to meet the small-scale technology percentage (STP)</t>
  </si>
  <si>
    <t>January to December 2023</t>
  </si>
  <si>
    <t>January 2019 to December 2023</t>
  </si>
  <si>
    <t>Small-scale rooftop solar installations, installed capacity, and average system size</t>
  </si>
  <si>
    <t>Small-scale rooftop solar installed capacity in megawatts (MW) by state and territory</t>
  </si>
  <si>
    <t>Proportion of replacement small-scale rooftop solar systems by state and territory</t>
  </si>
  <si>
    <t>Q1 2022 to Q4 2023</t>
  </si>
  <si>
    <t>Figure 4.7 Small-scale technology certificate (STC) market transactions, January 2020 to December 2023</t>
  </si>
  <si>
    <t>January 2020 to December 2023</t>
  </si>
  <si>
    <t>Figure 4.8 Small-scale technology certificate (STC) supply by quarter, Q1 2019 to Q4 2023</t>
  </si>
  <si>
    <t>Figure 4.9 Small-scale rooftop solar capacity installed by system size band, Q1 2019 to Q4 2023</t>
  </si>
  <si>
    <t>Small-scale rooftop solar capacity installed by system size band</t>
  </si>
  <si>
    <t>Figure 5.1</t>
  </si>
  <si>
    <t>2011 to 2024</t>
  </si>
  <si>
    <r>
      <rPr>
        <b/>
        <sz val="11"/>
        <color theme="1"/>
        <rFont val="Calibri"/>
        <family val="2"/>
        <scheme val="minor"/>
      </rPr>
      <t>About Figure 1.2</t>
    </r>
    <r>
      <rPr>
        <sz val="11"/>
        <color theme="1"/>
        <rFont val="Calibri"/>
        <family val="2"/>
        <scheme val="minor"/>
      </rPr>
      <t xml:space="preserve">
This figure shows registered projects under the Australian Carbon Credit Unit (ACCU) Scheme by method type over time. </t>
    </r>
  </si>
  <si>
    <r>
      <t xml:space="preserve">The small print 
</t>
    </r>
    <r>
      <rPr>
        <sz val="11"/>
        <color theme="1"/>
        <rFont val="Calibri"/>
        <family val="2"/>
        <scheme val="minor"/>
      </rPr>
      <t xml:space="preserve">The 'agriculture' method type has been segregated into 'agriculture - soil carbon' and 'agriculture- other' to highlight growth in the soil carbon sector.  
The 'agriculture - soil carbon' method includes the ‘measurement of soil carbon sequestration in agricultural systems' method, the ‘sequestering carbon in soils in grazing systems’ method and the 'estimation of soil carbon sequestration using measurement and models' method. 
</t>
    </r>
  </si>
  <si>
    <r>
      <rPr>
        <b/>
        <sz val="11"/>
        <color theme="1"/>
        <rFont val="Calibri"/>
        <family val="2"/>
        <scheme val="minor"/>
      </rPr>
      <t>About Figure 1.5</t>
    </r>
    <r>
      <rPr>
        <sz val="11"/>
        <color theme="1"/>
        <rFont val="Calibri"/>
        <family val="2"/>
        <scheme val="minor"/>
      </rPr>
      <t xml:space="preserve">
This figure shows the volume weighted average of the generic ACCU spot price. The generic spot price refers to the price of ACCU spot trades with an unspecified method. </t>
    </r>
  </si>
  <si>
    <t>Installed and approved renewable capacity in gigawatts (GW) by technology type</t>
  </si>
  <si>
    <t>Solar</t>
  </si>
  <si>
    <t>Figure 3.2 Final investment decision (FID) and approved capacity in gigawatts (GW), 2017 to 2023</t>
  </si>
  <si>
    <t>Approved capacity (GW)</t>
  </si>
  <si>
    <t>Final investment decision (FID) and approved capacity in gigawatts (GW)</t>
  </si>
  <si>
    <t>Figure 3.3 Final investment decision (FID) capacity in gigawatts (GW) for large-scale renewable generation, Q1 2016 to Q4 2023</t>
  </si>
  <si>
    <t>Annual total capacity (GW)</t>
  </si>
  <si>
    <r>
      <rPr>
        <b/>
        <sz val="11"/>
        <color theme="1"/>
        <rFont val="Calibri"/>
        <family val="2"/>
        <scheme val="minor"/>
      </rPr>
      <t>About Figure 4.7</t>
    </r>
    <r>
      <rPr>
        <sz val="11"/>
        <color theme="1"/>
        <rFont val="Calibri"/>
        <family val="2"/>
        <scheme val="minor"/>
      </rPr>
      <t xml:space="preserve">
This figure shows the volume of STCs transacted in millions and the number of transactions, excluding STC clearing house transactions over time. </t>
    </r>
  </si>
  <si>
    <r>
      <rPr>
        <b/>
        <sz val="11"/>
        <color theme="1"/>
        <rFont val="Calibri"/>
        <family val="2"/>
        <scheme val="minor"/>
      </rPr>
      <t>About Figure 4.8</t>
    </r>
    <r>
      <rPr>
        <sz val="11"/>
        <color theme="1"/>
        <rFont val="Calibri"/>
        <family val="2"/>
        <scheme val="minor"/>
      </rPr>
      <t xml:space="preserve">
This figure shows STC supply in millions over time. </t>
    </r>
  </si>
  <si>
    <r>
      <t xml:space="preserve">About Figure 4.9
</t>
    </r>
    <r>
      <rPr>
        <sz val="11"/>
        <color theme="1"/>
        <rFont val="Calibri"/>
        <family val="2"/>
        <scheme val="minor"/>
      </rPr>
      <t xml:space="preserve">This figure shows the proportion of small-scale rooftop solar systems installed under the Small-scale Renewable Energy Scheme (SRES) by capacity band in kilowatts (kW) over time. </t>
    </r>
    <r>
      <rPr>
        <b/>
        <sz val="11"/>
        <color theme="1"/>
        <rFont val="Calibri"/>
        <family val="2"/>
        <scheme val="minor"/>
      </rPr>
      <t xml:space="preserve">
</t>
    </r>
  </si>
  <si>
    <t>Table 4.1 Small-scale rooftop solar installations and proportion with reported battery storage, by system installation type and state or territory, H1 2022 to H2 2023</t>
  </si>
  <si>
    <t>Small-scale rooftop solar installations</t>
  </si>
  <si>
    <r>
      <t xml:space="preserve">The small print
</t>
    </r>
    <r>
      <rPr>
        <sz val="11"/>
        <color theme="1"/>
        <rFont val="Calibri"/>
        <family val="2"/>
        <scheme val="minor"/>
      </rPr>
      <t>Replacement systems represent rooftop solar systems categorised in the Renewable Energy Certificate (REC) Registry as replacements.</t>
    </r>
    <r>
      <rPr>
        <b/>
        <sz val="11"/>
        <color theme="1"/>
        <rFont val="Calibri"/>
        <family val="2"/>
        <scheme val="minor"/>
      </rPr>
      <t xml:space="preserve">
</t>
    </r>
  </si>
  <si>
    <r>
      <t xml:space="preserve">The small print
</t>
    </r>
    <r>
      <rPr>
        <sz val="11"/>
        <color theme="1"/>
        <rFont val="Calibri"/>
        <family val="2"/>
        <scheme val="minor"/>
      </rPr>
      <t>Small-scale rooftop solar systems must have a capacity of less than 100kW.
For privacy purposes, data values below 10 have been adjusted to 10, impacting the national total accordingly.</t>
    </r>
    <r>
      <rPr>
        <sz val="11"/>
        <rFont val="Calibri"/>
        <family val="2"/>
        <scheme val="minor"/>
      </rPr>
      <t xml:space="preserve">
Data is as reported to the CER as at 31 December 2023</t>
    </r>
    <r>
      <rPr>
        <sz val="11"/>
        <color theme="1"/>
        <rFont val="Calibri"/>
        <family val="2"/>
        <scheme val="minor"/>
      </rPr>
      <t xml:space="preserve">. A 12 month creation period for registered persons to create small-scale technology certificates (STCs) applies under the Renewable Energy (Electricity) Regulations (2001). Data is subject to change. 
Battery installations are reported on a voluntary basis as part of Small-scale Renewable Energy Scheme (SRES) system registration, and may not be representative or complete.
</t>
    </r>
    <r>
      <rPr>
        <b/>
        <sz val="11"/>
        <color theme="1"/>
        <rFont val="Calibri"/>
        <family val="2"/>
        <scheme val="minor"/>
      </rPr>
      <t xml:space="preserve">System type definitions
</t>
    </r>
    <r>
      <rPr>
        <sz val="11"/>
        <color theme="1"/>
        <rFont val="Calibri"/>
        <family val="2"/>
        <scheme val="minor"/>
      </rPr>
      <t>New installation identifies the first system installed at an address.
Addition identifies a new separate system installed at an address with an existing installation.
Extension identifies components (such as solar panels) added to an existing system.
Replacement identifies rooftop solar systems categorised in the Renewable Energy Certificate (REC) Registry as replacements.</t>
    </r>
  </si>
  <si>
    <t>Small-scale rooftop solar installations and proportion with reported battery storage, by system installation type and state or territory</t>
  </si>
  <si>
    <t>H1 2022 to H2 2023</t>
  </si>
  <si>
    <r>
      <rPr>
        <b/>
        <sz val="11"/>
        <color theme="1"/>
        <rFont val="Calibri"/>
        <family val="2"/>
        <scheme val="minor"/>
      </rPr>
      <t xml:space="preserve">The small print
</t>
    </r>
    <r>
      <rPr>
        <sz val="11"/>
        <color theme="1"/>
        <rFont val="Calibri"/>
        <family val="2"/>
        <scheme val="minor"/>
      </rPr>
      <t xml:space="preserve">Required STC supply refers to the estimated number of STCs to be created (34,400,000) to meet the annual STP liability and under/over supply from previous years. Some weeks are spread across multiple months, the month label refers to the month as at the end of the week. </t>
    </r>
  </si>
  <si>
    <r>
      <rPr>
        <b/>
        <sz val="11"/>
        <color theme="1"/>
        <rFont val="Calibri"/>
        <family val="2"/>
        <scheme val="minor"/>
      </rPr>
      <t>About Figure 5.1</t>
    </r>
    <r>
      <rPr>
        <sz val="11"/>
        <color theme="1"/>
        <rFont val="Calibri"/>
        <family val="2"/>
        <scheme val="minor"/>
      </rPr>
      <t xml:space="preserve">
This figure shows the estimated emissions reduction from the 3 schemes administered by the CER in tonnes of carbon dioxide equivalence (t CO</t>
    </r>
    <r>
      <rPr>
        <vertAlign val="subscript"/>
        <sz val="11"/>
        <color theme="1"/>
        <rFont val="Calibri"/>
        <family val="2"/>
        <scheme val="minor"/>
      </rPr>
      <t>2</t>
    </r>
    <r>
      <rPr>
        <sz val="11"/>
        <color theme="1"/>
        <rFont val="Calibri"/>
        <family val="2"/>
        <scheme val="minor"/>
      </rPr>
      <t>-e) over time.</t>
    </r>
  </si>
  <si>
    <r>
      <rPr>
        <b/>
        <sz val="11"/>
        <color theme="1"/>
        <rFont val="Calibri"/>
        <family val="2"/>
        <scheme val="minor"/>
      </rPr>
      <t>Small print</t>
    </r>
    <r>
      <rPr>
        <sz val="11"/>
        <color theme="1"/>
        <rFont val="Calibri"/>
        <family val="2"/>
        <scheme val="minor"/>
      </rPr>
      <t xml:space="preserve">
A methodological overview of the emission reduction estimates is provided in the Q3 2021 QCMR. 
The 2023 emission intensity of the National Energy Market (NEM) is sourced from OpenNEM. For the SRES carbon content, the estimated generation is based on the installation year only. The ACCU Scheme estimate is based on ACCUs issued in each calendar year, this may include abatement that has occurred in prior years due to the lagged nature of the claiming process. 
Annual values may change over time due to updated generation, scheme information and minor revisions to the methodology. </t>
    </r>
  </si>
  <si>
    <r>
      <rPr>
        <b/>
        <sz val="11"/>
        <color theme="1"/>
        <rFont val="Calibri"/>
        <family val="2"/>
        <scheme val="minor"/>
      </rPr>
      <t xml:space="preserve">The small print </t>
    </r>
    <r>
      <rPr>
        <sz val="11"/>
        <color theme="1"/>
        <rFont val="Calibri"/>
        <family val="2"/>
        <scheme val="minor"/>
      </rPr>
      <t xml:space="preserve">
The Clean Energy Regulator (CER) tracks public FID announcements, this information may not be complete and may change retrospectively. 
Data as </t>
    </r>
    <r>
      <rPr>
        <sz val="11"/>
        <rFont val="Calibri"/>
        <family val="2"/>
        <scheme val="minor"/>
      </rPr>
      <t>at 1 March 2024</t>
    </r>
    <r>
      <rPr>
        <sz val="11"/>
        <color theme="1"/>
        <rFont val="Calibri"/>
        <family val="2"/>
        <scheme val="minor"/>
      </rPr>
      <t xml:space="preserve">. </t>
    </r>
  </si>
  <si>
    <r>
      <rPr>
        <b/>
        <sz val="11"/>
        <color theme="1"/>
        <rFont val="Calibri"/>
        <family val="2"/>
        <scheme val="minor"/>
      </rPr>
      <t xml:space="preserve">The small print </t>
    </r>
    <r>
      <rPr>
        <sz val="11"/>
        <color theme="1"/>
        <rFont val="Calibri"/>
        <family val="2"/>
        <scheme val="minor"/>
      </rPr>
      <t xml:space="preserve">
The Clean Energy Regulator (CER) tracks public FID announcements, this information may not be complete and may change retrospectively.   
Data as </t>
    </r>
    <r>
      <rPr>
        <sz val="11"/>
        <rFont val="Calibri"/>
        <family val="2"/>
        <scheme val="minor"/>
      </rPr>
      <t>at 31 December</t>
    </r>
    <r>
      <rPr>
        <sz val="11"/>
        <color theme="1"/>
        <rFont val="Calibri"/>
        <family val="2"/>
        <scheme val="minor"/>
      </rPr>
      <t xml:space="preserve"> 2023 for approved capacity.
Data as at 1 March 2024 for FID. </t>
    </r>
  </si>
  <si>
    <t>Figure 4.3 Small-scale rooftop solar installed capacity in megawatts (MW) by state and territory, Q1 2019 to Q4 2023</t>
  </si>
  <si>
    <r>
      <rPr>
        <b/>
        <sz val="11"/>
        <color theme="1"/>
        <rFont val="Calibri"/>
        <family val="2"/>
        <scheme val="minor"/>
      </rPr>
      <t>About Figure 4.4</t>
    </r>
    <r>
      <rPr>
        <sz val="11"/>
        <color theme="1"/>
        <rFont val="Calibri"/>
        <family val="2"/>
        <scheme val="minor"/>
      </rPr>
      <t xml:space="preserve">
This figure shows small-scale rooftop solar replacements as a proportion of total installations by state and territory over time. </t>
    </r>
  </si>
  <si>
    <t>Figure 4.5 Small-scale rooftop solar installations, installed capacity, and average system size, Q1 2019 to Q4 2023</t>
  </si>
  <si>
    <r>
      <rPr>
        <b/>
        <sz val="11"/>
        <color theme="1"/>
        <rFont val="Calibri"/>
        <family val="2"/>
        <scheme val="minor"/>
      </rPr>
      <t>About Figure 4.5</t>
    </r>
    <r>
      <rPr>
        <sz val="11"/>
        <color theme="1"/>
        <rFont val="Calibri"/>
        <family val="2"/>
        <scheme val="minor"/>
      </rPr>
      <t xml:space="preserve">
This figure shows the installed capacity in megawatts (MW), average system size in kilowatts (kW), and number of small-scale rooftop solar installations over time.</t>
    </r>
  </si>
  <si>
    <t>Figure 2.1 Installed and approved renewable capacity by technology type, 2018 to 2023</t>
  </si>
  <si>
    <r>
      <rPr>
        <b/>
        <sz val="11"/>
        <color theme="1"/>
        <rFont val="Calibri"/>
        <family val="2"/>
        <scheme val="minor"/>
      </rPr>
      <t>About Figure 3.2</t>
    </r>
    <r>
      <rPr>
        <sz val="11"/>
        <color theme="1"/>
        <rFont val="Calibri"/>
        <family val="2"/>
        <scheme val="minor"/>
      </rPr>
      <t xml:space="preserve">
This figure shows FID and approved capacity in gigawatts (GW) over time. Large-scale renewable power stations are approved by the Clean Energy Regulator (CER) to generate large-scale generation certificates (LGCs). Typically, power stations take a minimum of 12 months to be built and reach first generation of electricity, with many taking much longer.</t>
    </r>
  </si>
  <si>
    <r>
      <rPr>
        <b/>
        <sz val="11"/>
        <color theme="1"/>
        <rFont val="Calibri"/>
        <family val="2"/>
        <scheme val="minor"/>
      </rPr>
      <t>About Figure 3.3</t>
    </r>
    <r>
      <rPr>
        <sz val="11"/>
        <color theme="1"/>
        <rFont val="Calibri"/>
        <family val="2"/>
        <scheme val="minor"/>
      </rPr>
      <t xml:space="preserve">
This figure shows the capacity and four quarter rolling average of large-scale renewable power stations to reach FID over time. </t>
    </r>
  </si>
  <si>
    <r>
      <rPr>
        <b/>
        <sz val="11"/>
        <color theme="1"/>
        <rFont val="Calibri"/>
        <family val="2"/>
        <scheme val="minor"/>
      </rPr>
      <t>About Figure 4.3</t>
    </r>
    <r>
      <rPr>
        <sz val="11"/>
        <color theme="1"/>
        <rFont val="Calibri"/>
        <family val="2"/>
        <scheme val="minor"/>
      </rPr>
      <t xml:space="preserve">
This figure shows the small-scale rooftop solar installed capacity under the Small-scale Renewable Energy Scheme (SRES) by state and territory over time. </t>
    </r>
  </si>
  <si>
    <t>Figure 4.4 Proportion of replacement small-scale rooftop solar by state and territory, Q1 2022 to Q4 2023</t>
  </si>
  <si>
    <r>
      <rPr>
        <b/>
        <sz val="11"/>
        <color theme="1"/>
        <rFont val="Calibri"/>
        <family val="2"/>
        <scheme val="minor"/>
      </rPr>
      <t>About Figure 2.2</t>
    </r>
    <r>
      <rPr>
        <sz val="11"/>
        <color theme="1"/>
        <rFont val="Calibri"/>
        <family val="2"/>
        <scheme val="minor"/>
      </rPr>
      <t xml:space="preserve">
This figure shows the share of generation contributed by renewables in the</t>
    </r>
    <r>
      <rPr>
        <sz val="11"/>
        <rFont val="Calibri"/>
        <family val="2"/>
        <scheme val="minor"/>
      </rPr>
      <t xml:space="preserve"> NEM over time.</t>
    </r>
    <r>
      <rPr>
        <sz val="11"/>
        <color theme="1"/>
        <rFont val="Calibri"/>
        <family val="2"/>
        <scheme val="minor"/>
      </rPr>
      <t xml:space="preserve"> It also shows the emissions intensity of the NEM as tonnes of carbon dioxide equivalent (t CO</t>
    </r>
    <r>
      <rPr>
        <vertAlign val="subscript"/>
        <sz val="11"/>
        <color theme="1"/>
        <rFont val="Calibri"/>
        <family val="2"/>
        <scheme val="minor"/>
      </rPr>
      <t>2</t>
    </r>
    <r>
      <rPr>
        <sz val="11"/>
        <color theme="1"/>
        <rFont val="Calibri"/>
        <family val="2"/>
        <scheme val="minor"/>
      </rPr>
      <t xml:space="preserve">-e) per megawatt hour (MWh) over time. The NEM operates in ACT, NSW, Queensland, SA, Victoria and Tasmania. It does not include WA or NT. </t>
    </r>
  </si>
  <si>
    <r>
      <rPr>
        <b/>
        <sz val="11"/>
        <color theme="1"/>
        <rFont val="Calibri"/>
        <family val="2"/>
        <scheme val="minor"/>
      </rPr>
      <t xml:space="preserve">The small print </t>
    </r>
    <r>
      <rPr>
        <sz val="11"/>
        <color theme="1"/>
        <rFont val="Calibri"/>
        <family val="2"/>
        <scheme val="minor"/>
      </rPr>
      <t xml:space="preserve">
A 12 month creation period for registered persons to create small-scale technology certificates (STCs) applies under the Renewable Energy (Electricity) Regulations (2001). SRES installed capacity in 2023 has been lag-adjusted to account for the 12 month creation rule and is an estimate only. The 2023 installed capacity figure may change.
Capacity figures relating to the LRET are based on the approval date. This is the date a renewable energy power station was approved by the Clean Energy Regulator (CER) to be accredited to generate large-scale generation certificates (LGCs).</t>
    </r>
  </si>
  <si>
    <t xml:space="preserve">These ACCU cancellations in the Australian National Register of Emissions Units (ANREU) are for purposes other than deliveries against Commonwealth carbon abatement contract milestones or surrenders for Safeguard Mechanism obligations. They could be voluntary to show progress towards reducing net scope 1 emissions or to meet state or territory regulatory requirements. 
</t>
  </si>
  <si>
    <r>
      <t xml:space="preserve">The small print
</t>
    </r>
    <r>
      <rPr>
        <sz val="11"/>
        <color theme="1"/>
        <rFont val="Calibri"/>
        <family val="2"/>
        <scheme val="minor"/>
      </rPr>
      <t xml:space="preserve">The Clean Energy Regulator (CER) tracks public FID announcements, this information may not be complete and may change retrospectively. NEM data sourced from OpenNEM. LGC spot price sourced from CORE markets. </t>
    </r>
    <r>
      <rPr>
        <b/>
        <sz val="11"/>
        <color theme="1"/>
        <rFont val="Calibri"/>
        <family val="2"/>
        <scheme val="minor"/>
      </rPr>
      <t xml:space="preserve">
</t>
    </r>
    <r>
      <rPr>
        <sz val="11"/>
        <color theme="1"/>
        <rFont val="Calibri"/>
        <family val="2"/>
        <scheme val="minor"/>
      </rPr>
      <t xml:space="preserve">Data as at 31 December 2023 for wholesale prices (wind and solar) and LGC price.
Data as at 1 March 2024 for FID.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</si>
</sst>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0_ ;\-#,##0\ "/>
    <numFmt numFmtId="169" formatCode="0.0_ ;\-0.0\ "/>
    <numFmt numFmtId="170" formatCode="0.0"/>
  </numFmts>
  <fonts count="27"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b/>
      <sz val="14"/>
      <color theme="1"/>
      <name val="Calibri"/>
      <family val="2"/>
      <scheme val="minor"/>
    </font>
    <font>
      <sz val="11"/>
      <name val="Calibri"/>
      <family val="2"/>
      <scheme val="minor"/>
    </font>
    <font>
      <b/>
      <sz val="11"/>
      <name val="Calibri"/>
      <family val="2"/>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u/>
      <sz val="11"/>
      <color rgb="FF005874"/>
      <name val="Calibri"/>
      <family val="2"/>
      <scheme val="minor"/>
    </font>
    <font>
      <b/>
      <u/>
      <sz val="11"/>
      <color theme="10"/>
      <name val="Calibri"/>
      <family val="2"/>
      <scheme val="minor"/>
    </font>
    <font>
      <sz val="11"/>
      <color rgb="FF000000"/>
      <name val="Calibri"/>
      <family val="2"/>
    </font>
    <font>
      <b/>
      <sz val="11"/>
      <color rgb="FF000000"/>
      <name val="Calibri"/>
      <family val="2"/>
    </font>
    <font>
      <sz val="11"/>
      <color rgb="FF383A42"/>
      <name val="Calibri"/>
      <family val="2"/>
      <scheme val="minor"/>
    </font>
    <font>
      <b/>
      <sz val="11"/>
      <color rgb="FFFFFFFF"/>
      <name val="Calibri"/>
      <family val="2"/>
      <scheme val="minor"/>
    </font>
    <font>
      <sz val="11"/>
      <color rgb="FFC00000"/>
      <name val="Calibri"/>
      <family val="2"/>
      <scheme val="minor"/>
    </font>
    <font>
      <vertAlign val="subscript"/>
      <sz val="11"/>
      <color theme="1"/>
      <name val="Calibri"/>
      <family val="2"/>
      <scheme val="minor"/>
    </font>
    <font>
      <b/>
      <vertAlign val="subscrip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theme="3" tint="0.79998168889431442"/>
        <bgColor indexed="64"/>
      </patternFill>
    </fill>
    <fill>
      <patternFill patternType="solid">
        <fgColor rgb="FF727477"/>
        <bgColor indexed="64"/>
      </patternFill>
    </fill>
    <fill>
      <patternFill patternType="solid">
        <fgColor rgb="FFE8EAE8"/>
        <bgColor indexed="64"/>
      </patternFill>
    </fill>
    <fill>
      <patternFill patternType="solid">
        <fgColor rgb="FFE8E8E8"/>
        <bgColor indexed="64"/>
      </patternFill>
    </fill>
    <fill>
      <patternFill patternType="solid">
        <fgColor rgb="FFE8E9E7"/>
        <bgColor indexed="64"/>
      </patternFill>
    </fill>
    <fill>
      <patternFill patternType="solid">
        <fgColor rgb="FFD5D6D4"/>
        <bgColor indexed="64"/>
      </patternFill>
    </fill>
  </fills>
  <borders count="42">
    <border>
      <left/>
      <right/>
      <top/>
      <bottom/>
      <diagonal/>
    </border>
    <border>
      <left style="thin">
        <color rgb="FFC0C2C4"/>
      </left>
      <right style="thin">
        <color rgb="FFC0C2C4"/>
      </right>
      <top style="thin">
        <color rgb="FFC0C2C4"/>
      </top>
      <bottom/>
      <diagonal/>
    </border>
    <border>
      <left/>
      <right style="thin">
        <color rgb="FFC0C2C4"/>
      </right>
      <top style="thin">
        <color rgb="FFC0C2C4"/>
      </top>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right/>
      <top/>
      <bottom style="thick">
        <color rgb="FFFCBA5C"/>
      </bottom>
      <diagonal/>
    </border>
    <border>
      <left style="thin">
        <color rgb="FFC0C2C4"/>
      </left>
      <right style="thin">
        <color rgb="FFC0C2C4"/>
      </right>
      <top style="thin">
        <color rgb="FFC0C2C4"/>
      </top>
      <bottom style="thin">
        <color rgb="FFC0C2C4"/>
      </bottom>
      <diagonal/>
    </border>
    <border>
      <left style="thin">
        <color rgb="FFC0C2C4"/>
      </left>
      <right style="thin">
        <color rgb="FFC0C2C4"/>
      </right>
      <top/>
      <bottom style="thin">
        <color rgb="FFC0C2C4"/>
      </bottom>
      <diagonal/>
    </border>
    <border>
      <left/>
      <right/>
      <top/>
      <bottom style="thick">
        <color theme="5"/>
      </bottom>
      <diagonal/>
    </border>
    <border>
      <left/>
      <right style="thin">
        <color rgb="FFC0C2C4"/>
      </right>
      <top style="thick">
        <color theme="5"/>
      </top>
      <bottom/>
      <diagonal/>
    </border>
    <border>
      <left style="thin">
        <color rgb="FFC0C2C4"/>
      </left>
      <right style="thin">
        <color rgb="FFC0C2C4"/>
      </right>
      <top style="thick">
        <color theme="5"/>
      </top>
      <bottom style="thin">
        <color rgb="FFC0C2C4"/>
      </bottom>
      <diagonal/>
    </border>
    <border>
      <left/>
      <right/>
      <top style="thin">
        <color rgb="FFC0C2C4"/>
      </top>
      <bottom/>
      <diagonal/>
    </border>
    <border>
      <left style="thin">
        <color rgb="FFC0C2C4"/>
      </left>
      <right/>
      <top style="thick">
        <color rgb="FFFCBA5C"/>
      </top>
      <bottom/>
      <diagonal/>
    </border>
    <border>
      <left style="thin">
        <color rgb="FFC0C2C4"/>
      </left>
      <right style="thin">
        <color rgb="FFC0C2C4"/>
      </right>
      <top style="thick">
        <color rgb="FFFCBA5C"/>
      </top>
      <bottom/>
      <diagonal/>
    </border>
    <border>
      <left style="thin">
        <color rgb="FFC0C2C4"/>
      </left>
      <right/>
      <top style="thin">
        <color rgb="FFC0C2C4"/>
      </top>
      <bottom/>
      <diagonal/>
    </border>
    <border>
      <left style="thin">
        <color rgb="FFC0C2C4"/>
      </left>
      <right/>
      <top style="thin">
        <color rgb="FFC0C2C4"/>
      </top>
      <bottom style="thin">
        <color rgb="FFC0C2C4"/>
      </bottom>
      <diagonal/>
    </border>
    <border>
      <left/>
      <right style="thin">
        <color theme="3" tint="0.59996337778862885"/>
      </right>
      <top style="thin">
        <color theme="3" tint="0.59996337778862885"/>
      </top>
      <bottom style="thick">
        <color rgb="FFFCBA5C"/>
      </bottom>
      <diagonal/>
    </border>
    <border>
      <left/>
      <right/>
      <top style="thin">
        <color theme="3" tint="0.59996337778862885"/>
      </top>
      <bottom style="thick">
        <color rgb="FFFCBA5C"/>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right style="thin">
        <color theme="3" tint="0.59996337778862885"/>
      </right>
      <top/>
      <bottom style="thick">
        <color rgb="FFFCBA5C"/>
      </bottom>
      <diagonal/>
    </border>
    <border>
      <left style="thin">
        <color theme="3" tint="0.59996337778862885"/>
      </left>
      <right style="thin">
        <color theme="3" tint="0.59996337778862885"/>
      </right>
      <top/>
      <bottom style="thick">
        <color rgb="FFFCBA5C"/>
      </bottom>
      <diagonal/>
    </border>
    <border>
      <left/>
      <right style="thin">
        <color theme="3" tint="0.59996337778862885"/>
      </right>
      <top style="thin">
        <color theme="3" tint="0.59996337778862885"/>
      </top>
      <bottom/>
      <diagonal/>
    </border>
    <border>
      <left style="thin">
        <color theme="3" tint="0.59996337778862885"/>
      </left>
      <right style="thin">
        <color theme="3" tint="0.59996337778862885"/>
      </right>
      <top style="thin">
        <color theme="3" tint="0.59996337778862885"/>
      </top>
      <bottom/>
      <diagonal/>
    </border>
    <border>
      <left style="thin">
        <color theme="2" tint="-0.249977111117893"/>
      </left>
      <right/>
      <top/>
      <bottom style="thick">
        <color rgb="FFFCBA5C"/>
      </bottom>
      <diagonal/>
    </border>
    <border>
      <left/>
      <right style="thin">
        <color theme="2" tint="-0.249977111117893"/>
      </right>
      <top/>
      <bottom style="thick">
        <color rgb="FFFCBA5C"/>
      </bottom>
      <diagonal/>
    </border>
    <border>
      <left style="thin">
        <color rgb="FFC0C2C4"/>
      </left>
      <right style="thin">
        <color theme="2" tint="-0.249977111117893"/>
      </right>
      <top style="thick">
        <color rgb="FFFCBA5C"/>
      </top>
      <bottom/>
      <diagonal/>
    </border>
    <border>
      <left style="thin">
        <color rgb="FFC0C2C4"/>
      </left>
      <right style="thin">
        <color rgb="FFC0C2C4"/>
      </right>
      <top/>
      <bottom/>
      <diagonal/>
    </border>
    <border>
      <left style="thin">
        <color rgb="FFC0C2C4"/>
      </left>
      <right style="thin">
        <color theme="2" tint="-0.249977111117893"/>
      </right>
      <top style="thin">
        <color rgb="FFC0C2C4"/>
      </top>
      <bottom/>
      <diagonal/>
    </border>
    <border>
      <left style="thin">
        <color rgb="FFC0C2C4"/>
      </left>
      <right style="thin">
        <color theme="2" tint="-0.249977111117893"/>
      </right>
      <top style="thin">
        <color rgb="FFC0C2C4"/>
      </top>
      <bottom style="thin">
        <color rgb="FFC0C2C4"/>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right style="thin">
        <color theme="2" tint="-0.249977111117893"/>
      </right>
      <top/>
      <bottom/>
      <diagonal/>
    </border>
    <border>
      <left style="thin">
        <color rgb="FFC0C2C4"/>
      </left>
      <right style="thin">
        <color theme="2" tint="-0.249977111117893"/>
      </right>
      <top/>
      <bottom/>
      <diagonal/>
    </border>
    <border>
      <left style="thin">
        <color rgb="FFC0C2C4"/>
      </left>
      <right style="thin">
        <color rgb="FFC0C2C4"/>
      </right>
      <top style="thick">
        <color rgb="FFFCBA5C"/>
      </top>
      <bottom style="thin">
        <color rgb="FFC0C2C4"/>
      </bottom>
      <diagonal/>
    </border>
    <border>
      <left style="thin">
        <color rgb="FFC0C2C4"/>
      </left>
      <right style="thin">
        <color rgb="FFC0C2C4"/>
      </right>
      <top style="thin">
        <color rgb="FFC0C2C4"/>
      </top>
      <bottom style="thick">
        <color rgb="FFFCBA5C"/>
      </bottom>
      <diagonal/>
    </border>
    <border>
      <left style="thin">
        <color theme="3" tint="0.59996337778862885"/>
      </left>
      <right style="thin">
        <color theme="3" tint="0.59996337778862885"/>
      </right>
      <top style="thin">
        <color theme="3" tint="0.59996337778862885"/>
      </top>
      <bottom style="thick">
        <color rgb="FFFCBA5C"/>
      </bottom>
      <diagonal/>
    </border>
    <border>
      <left/>
      <right/>
      <top/>
      <bottom style="thin">
        <color theme="2" tint="-0.249977111117893"/>
      </bottom>
      <diagonal/>
    </border>
    <border>
      <left/>
      <right/>
      <top/>
      <bottom style="thin">
        <color rgb="FFC0C2C4"/>
      </bottom>
      <diagonal/>
    </border>
    <border>
      <left/>
      <right/>
      <top/>
      <bottom style="thin">
        <color theme="3" tint="0.59996337778862885"/>
      </bottom>
      <diagonal/>
    </border>
    <border>
      <left style="thin">
        <color rgb="FFC0C2C4"/>
      </left>
      <right/>
      <top/>
      <bottom style="thin">
        <color theme="3" tint="0.59996337778862885"/>
      </bottom>
      <diagonal/>
    </border>
  </borders>
  <cellStyleXfs count="63">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0" fillId="2" borderId="0" xfId="0" applyFill="1"/>
    <xf numFmtId="14" fontId="0" fillId="2" borderId="0" xfId="0" applyNumberFormat="1" applyFill="1"/>
    <xf numFmtId="0" fontId="10" fillId="0" borderId="0" xfId="0" applyFont="1"/>
    <xf numFmtId="0" fontId="13" fillId="0" borderId="0" xfId="0" applyFont="1"/>
    <xf numFmtId="0" fontId="11" fillId="0" borderId="0" xfId="0" applyFont="1"/>
    <xf numFmtId="0" fontId="0" fillId="2" borderId="0" xfId="0" applyFill="1" applyAlignment="1">
      <alignment vertical="top"/>
    </xf>
    <xf numFmtId="3" fontId="0" fillId="0" borderId="0" xfId="1" applyNumberFormat="1" applyFont="1" applyFill="1" applyBorder="1"/>
    <xf numFmtId="0" fontId="12" fillId="0" borderId="0" xfId="0" applyFont="1" applyAlignment="1">
      <alignment horizontal="left" vertical="center" readingOrder="1"/>
    </xf>
    <xf numFmtId="0" fontId="13" fillId="0" borderId="0" xfId="25" applyFont="1"/>
    <xf numFmtId="0" fontId="0" fillId="0" borderId="0" xfId="0" applyAlignment="1">
      <alignment vertical="top" wrapText="1"/>
    </xf>
    <xf numFmtId="164" fontId="0" fillId="3" borderId="0" xfId="1" applyNumberFormat="1" applyFont="1" applyFill="1" applyBorder="1" applyAlignment="1">
      <alignment horizontal="center"/>
    </xf>
    <xf numFmtId="164" fontId="1" fillId="3" borderId="0" xfId="1" applyNumberFormat="1" applyFont="1" applyFill="1" applyBorder="1" applyAlignment="1">
      <alignment vertical="top"/>
    </xf>
    <xf numFmtId="0" fontId="3" fillId="0" borderId="0" xfId="0" applyFont="1"/>
    <xf numFmtId="0" fontId="21" fillId="0" borderId="0" xfId="0" applyFont="1" applyAlignment="1">
      <alignment vertical="center" wrapText="1"/>
    </xf>
    <xf numFmtId="0" fontId="8" fillId="0" borderId="0" xfId="42" applyFill="1" applyBorder="1"/>
    <xf numFmtId="0" fontId="13" fillId="0" borderId="0" xfId="0" applyFont="1" applyAlignment="1">
      <alignment horizontal="left"/>
    </xf>
    <xf numFmtId="164" fontId="0" fillId="0" borderId="0" xfId="1" applyNumberFormat="1" applyFont="1" applyFill="1" applyBorder="1"/>
    <xf numFmtId="17" fontId="11" fillId="0" borderId="0" xfId="0" applyNumberFormat="1" applyFont="1"/>
    <xf numFmtId="17" fontId="13" fillId="0" borderId="0" xfId="0" applyNumberFormat="1" applyFont="1"/>
    <xf numFmtId="3" fontId="4" fillId="3" borderId="0" xfId="1" applyNumberFormat="1" applyFont="1" applyFill="1" applyBorder="1" applyAlignment="1">
      <alignment horizontal="right"/>
    </xf>
    <xf numFmtId="0" fontId="7" fillId="0" borderId="0" xfId="0" applyFont="1"/>
    <xf numFmtId="0" fontId="3" fillId="3" borderId="0" xfId="0" applyFont="1" applyFill="1"/>
    <xf numFmtId="164" fontId="0" fillId="0" borderId="0" xfId="0" applyNumberFormat="1"/>
    <xf numFmtId="3" fontId="0" fillId="0" borderId="0" xfId="0" applyNumberFormat="1"/>
    <xf numFmtId="0" fontId="0" fillId="0" borderId="0" xfId="0" applyAlignment="1">
      <alignment horizontal="left" vertical="top" wrapText="1"/>
    </xf>
    <xf numFmtId="3" fontId="2" fillId="0" borderId="0" xfId="1" applyNumberFormat="1" applyFont="1" applyFill="1" applyBorder="1" applyAlignment="1">
      <alignment horizontal="right"/>
    </xf>
    <xf numFmtId="0" fontId="0" fillId="0" borderId="0" xfId="0" applyAlignment="1">
      <alignment vertical="top"/>
    </xf>
    <xf numFmtId="0" fontId="0" fillId="0" borderId="0" xfId="0" applyAlignment="1">
      <alignment horizontal="right"/>
    </xf>
    <xf numFmtId="0" fontId="3" fillId="3" borderId="0" xfId="0" applyFont="1" applyFill="1" applyAlignment="1">
      <alignment horizontal="right"/>
    </xf>
    <xf numFmtId="14" fontId="0" fillId="0" borderId="0" xfId="0" applyNumberFormat="1"/>
    <xf numFmtId="44" fontId="1" fillId="0" borderId="0" xfId="3" applyFont="1" applyFill="1" applyBorder="1"/>
    <xf numFmtId="44" fontId="0" fillId="0" borderId="0" xfId="3" applyFont="1" applyFill="1"/>
    <xf numFmtId="0" fontId="3" fillId="0" borderId="0" xfId="0" applyFont="1" applyAlignment="1">
      <alignment horizontal="right"/>
    </xf>
    <xf numFmtId="164" fontId="0" fillId="3" borderId="0" xfId="1" applyNumberFormat="1" applyFont="1" applyFill="1" applyBorder="1" applyAlignment="1">
      <alignment horizontal="right"/>
    </xf>
    <xf numFmtId="9" fontId="0" fillId="0" borderId="0" xfId="43" applyFont="1" applyFill="1" applyBorder="1"/>
    <xf numFmtId="0" fontId="13" fillId="3" borderId="0" xfId="0" applyFont="1" applyFill="1" applyAlignment="1">
      <alignment horizontal="right"/>
    </xf>
    <xf numFmtId="166" fontId="0" fillId="0" borderId="0" xfId="0" applyNumberFormat="1"/>
    <xf numFmtId="164" fontId="7" fillId="3" borderId="0" xfId="1" applyNumberFormat="1" applyFont="1" applyFill="1" applyBorder="1" applyAlignment="1">
      <alignment horizontal="right"/>
    </xf>
    <xf numFmtId="3" fontId="2" fillId="0" borderId="0" xfId="1" applyNumberFormat="1" applyFont="1" applyFill="1" applyBorder="1"/>
    <xf numFmtId="3" fontId="2" fillId="3" borderId="0" xfId="1" applyNumberFormat="1" applyFont="1" applyFill="1" applyBorder="1"/>
    <xf numFmtId="3" fontId="2" fillId="3" borderId="0" xfId="1" applyNumberFormat="1" applyFont="1" applyFill="1" applyBorder="1" applyAlignment="1">
      <alignment horizontal="right"/>
    </xf>
    <xf numFmtId="3" fontId="0" fillId="0" borderId="0" xfId="1" applyNumberFormat="1" applyFont="1" applyFill="1" applyBorder="1" applyAlignment="1">
      <alignment horizontal="right"/>
    </xf>
    <xf numFmtId="164" fontId="3" fillId="3" borderId="0" xfId="1" applyNumberFormat="1" applyFont="1" applyFill="1" applyBorder="1" applyAlignment="1">
      <alignment horizontal="right"/>
    </xf>
    <xf numFmtId="164" fontId="11" fillId="3" borderId="0" xfId="1" applyNumberFormat="1" applyFont="1" applyFill="1" applyBorder="1" applyAlignment="1">
      <alignment horizontal="right"/>
    </xf>
    <xf numFmtId="3" fontId="4" fillId="0" borderId="0" xfId="1" applyNumberFormat="1" applyFont="1" applyFill="1" applyBorder="1"/>
    <xf numFmtId="165" fontId="0" fillId="0" borderId="0" xfId="43" applyNumberFormat="1" applyFont="1" applyFill="1" applyBorder="1"/>
    <xf numFmtId="0" fontId="0" fillId="0" borderId="0" xfId="0" applyAlignment="1">
      <alignment horizontal="center" vertical="center"/>
    </xf>
    <xf numFmtId="0" fontId="3" fillId="0" borderId="0" xfId="0" applyFont="1" applyAlignment="1">
      <alignment wrapText="1"/>
    </xf>
    <xf numFmtId="3" fontId="0" fillId="3" borderId="0" xfId="1" applyNumberFormat="1" applyFont="1" applyFill="1" applyBorder="1" applyAlignment="1">
      <alignment horizontal="right"/>
    </xf>
    <xf numFmtId="0" fontId="5" fillId="0" borderId="0" xfId="4"/>
    <xf numFmtId="0" fontId="18" fillId="0" borderId="0" xfId="0" quotePrefix="1" applyFont="1"/>
    <xf numFmtId="0" fontId="8" fillId="0" borderId="0" xfId="42" quotePrefix="1" applyFill="1" applyBorder="1"/>
    <xf numFmtId="0" fontId="19" fillId="0" borderId="0" xfId="42" applyFont="1" applyFill="1" applyBorder="1"/>
    <xf numFmtId="164" fontId="0" fillId="3" borderId="0" xfId="1" applyNumberFormat="1" applyFont="1" applyFill="1" applyBorder="1" applyAlignment="1">
      <alignment vertical="top"/>
    </xf>
    <xf numFmtId="3" fontId="2" fillId="0" borderId="0" xfId="1" applyNumberFormat="1" applyFont="1" applyFill="1" applyAlignment="1">
      <alignment horizontal="right"/>
    </xf>
    <xf numFmtId="3" fontId="0" fillId="0" borderId="0" xfId="1" applyNumberFormat="1" applyFont="1" applyFill="1"/>
    <xf numFmtId="3" fontId="7" fillId="4" borderId="0" xfId="1" applyNumberFormat="1" applyFont="1" applyFill="1" applyBorder="1" applyAlignment="1">
      <alignment horizontal="right"/>
    </xf>
    <xf numFmtId="3" fontId="7" fillId="4" borderId="0" xfId="1" applyNumberFormat="1" applyFont="1" applyFill="1" applyAlignment="1">
      <alignment horizontal="right"/>
    </xf>
    <xf numFmtId="3" fontId="0" fillId="4" borderId="0" xfId="1" applyNumberFormat="1" applyFont="1" applyFill="1"/>
    <xf numFmtId="3" fontId="13" fillId="4" borderId="0" xfId="1" applyNumberFormat="1" applyFont="1" applyFill="1" applyBorder="1" applyAlignment="1">
      <alignment horizontal="right"/>
    </xf>
    <xf numFmtId="3" fontId="13" fillId="4" borderId="0" xfId="1" applyNumberFormat="1" applyFont="1" applyFill="1" applyAlignment="1">
      <alignment horizontal="right"/>
    </xf>
    <xf numFmtId="0" fontId="7" fillId="4" borderId="0" xfId="0" applyFont="1" applyFill="1"/>
    <xf numFmtId="0" fontId="10" fillId="0" borderId="0" xfId="0" applyFont="1" applyAlignment="1">
      <alignment wrapText="1"/>
    </xf>
    <xf numFmtId="9" fontId="0" fillId="0" borderId="0" xfId="43" applyFont="1"/>
    <xf numFmtId="9" fontId="0" fillId="0" borderId="0" xfId="43" applyFont="1" applyFill="1"/>
    <xf numFmtId="9" fontId="0" fillId="0" borderId="0" xfId="43" applyFont="1" applyAlignment="1">
      <alignment horizontal="right"/>
    </xf>
    <xf numFmtId="9" fontId="0" fillId="0" borderId="0" xfId="43" applyFont="1" applyFill="1" applyAlignment="1">
      <alignment horizontal="right"/>
    </xf>
    <xf numFmtId="167" fontId="0" fillId="0" borderId="0" xfId="3" applyNumberFormat="1" applyFont="1" applyAlignment="1"/>
    <xf numFmtId="164" fontId="0" fillId="0" borderId="0" xfId="1" applyNumberFormat="1" applyFont="1" applyFill="1"/>
    <xf numFmtId="164" fontId="0" fillId="2" borderId="0" xfId="1" applyNumberFormat="1" applyFont="1" applyFill="1"/>
    <xf numFmtId="164" fontId="10" fillId="0" borderId="1" xfId="1" applyNumberFormat="1" applyFont="1" applyFill="1" applyBorder="1" applyAlignment="1">
      <alignment horizontal="right"/>
    </xf>
    <xf numFmtId="164" fontId="0" fillId="2" borderId="2" xfId="1" applyNumberFormat="1" applyFont="1" applyFill="1" applyBorder="1"/>
    <xf numFmtId="168" fontId="0" fillId="0" borderId="0" xfId="1" applyNumberFormat="1" applyFont="1" applyAlignment="1">
      <alignment horizontal="right"/>
    </xf>
    <xf numFmtId="168" fontId="0" fillId="0" borderId="0" xfId="1" applyNumberFormat="1" applyFont="1" applyFill="1" applyBorder="1"/>
    <xf numFmtId="168" fontId="0" fillId="3" borderId="0" xfId="1" applyNumberFormat="1" applyFont="1" applyFill="1" applyBorder="1" applyAlignment="1">
      <alignment horizontal="right"/>
    </xf>
    <xf numFmtId="168" fontId="0" fillId="0" borderId="0" xfId="1" applyNumberFormat="1" applyFont="1" applyFill="1"/>
    <xf numFmtId="168" fontId="0" fillId="3" borderId="0" xfId="1" applyNumberFormat="1" applyFont="1" applyFill="1" applyAlignment="1">
      <alignment horizontal="right"/>
    </xf>
    <xf numFmtId="0" fontId="13" fillId="0" borderId="0" xfId="0" applyFont="1" applyAlignment="1">
      <alignment horizontal="right"/>
    </xf>
    <xf numFmtId="9" fontId="0" fillId="0" borderId="0" xfId="0" applyNumberFormat="1"/>
    <xf numFmtId="168" fontId="0" fillId="0" borderId="0" xfId="1" applyNumberFormat="1" applyFont="1" applyFill="1" applyBorder="1" applyAlignment="1">
      <alignment horizontal="right"/>
    </xf>
    <xf numFmtId="168" fontId="0" fillId="0" borderId="0" xfId="1" applyNumberFormat="1" applyFont="1" applyFill="1" applyAlignment="1">
      <alignment horizontal="right"/>
    </xf>
    <xf numFmtId="0" fontId="20" fillId="0" borderId="0" xfId="0" applyFont="1" applyAlignment="1">
      <alignment vertical="center" wrapText="1"/>
    </xf>
    <xf numFmtId="0" fontId="23" fillId="5" borderId="3" xfId="0" applyFont="1" applyFill="1" applyBorder="1" applyAlignment="1">
      <alignment horizontal="left" vertical="center" wrapText="1"/>
    </xf>
    <xf numFmtId="0" fontId="0" fillId="2" borderId="0" xfId="0" applyFill="1" applyAlignment="1">
      <alignment vertical="top" wrapText="1"/>
    </xf>
    <xf numFmtId="0" fontId="3" fillId="2" borderId="0" xfId="0" applyFont="1" applyFill="1" applyAlignment="1">
      <alignment vertical="top" wrapText="1"/>
    </xf>
    <xf numFmtId="0" fontId="3" fillId="0" borderId="0" xfId="0" applyFont="1" applyAlignment="1">
      <alignment horizontal="left" vertical="top"/>
    </xf>
    <xf numFmtId="0" fontId="3" fillId="2" borderId="0" xfId="0" applyFont="1" applyFill="1"/>
    <xf numFmtId="0" fontId="3" fillId="9" borderId="6" xfId="0" applyFont="1" applyFill="1" applyBorder="1"/>
    <xf numFmtId="0" fontId="0" fillId="8" borderId="6" xfId="0" applyFill="1" applyBorder="1" applyAlignment="1">
      <alignment horizontal="right"/>
    </xf>
    <xf numFmtId="0" fontId="0" fillId="0" borderId="6" xfId="0" applyBorder="1" applyAlignment="1">
      <alignment horizontal="right"/>
    </xf>
    <xf numFmtId="0" fontId="7" fillId="9" borderId="6" xfId="0" applyFont="1" applyFill="1" applyBorder="1"/>
    <xf numFmtId="0" fontId="0" fillId="0" borderId="0" xfId="0" applyAlignment="1">
      <alignment horizontal="left" vertical="top"/>
    </xf>
    <xf numFmtId="0" fontId="3" fillId="3" borderId="6" xfId="0" applyFont="1" applyFill="1" applyBorder="1" applyAlignment="1">
      <alignment horizontal="right"/>
    </xf>
    <xf numFmtId="169" fontId="0" fillId="0" borderId="0" xfId="1" applyNumberFormat="1" applyFont="1" applyFill="1" applyBorder="1" applyAlignment="1"/>
    <xf numFmtId="0" fontId="13" fillId="7" borderId="5" xfId="0" applyFont="1" applyFill="1" applyBorder="1" applyAlignment="1">
      <alignment vertical="center"/>
    </xf>
    <xf numFmtId="17" fontId="10" fillId="0" borderId="0" xfId="0" applyNumberFormat="1" applyFont="1" applyAlignment="1">
      <alignment horizontal="left" vertical="center" wrapText="1"/>
    </xf>
    <xf numFmtId="164" fontId="0" fillId="8" borderId="6" xfId="1" applyNumberFormat="1" applyFont="1" applyFill="1" applyBorder="1"/>
    <xf numFmtId="9" fontId="0" fillId="8" borderId="6" xfId="43" applyFont="1" applyFill="1" applyBorder="1"/>
    <xf numFmtId="164" fontId="0" fillId="0" borderId="6" xfId="1" applyNumberFormat="1" applyFont="1" applyBorder="1"/>
    <xf numFmtId="9" fontId="0" fillId="0" borderId="6" xfId="43" applyFont="1" applyBorder="1"/>
    <xf numFmtId="164" fontId="0" fillId="8" borderId="7" xfId="1" applyNumberFormat="1" applyFont="1" applyFill="1" applyBorder="1"/>
    <xf numFmtId="0" fontId="3" fillId="3" borderId="9" xfId="0" applyFont="1" applyFill="1" applyBorder="1" applyAlignment="1">
      <alignment horizontal="right"/>
    </xf>
    <xf numFmtId="164" fontId="0" fillId="8" borderId="10" xfId="1" applyNumberFormat="1" applyFont="1" applyFill="1" applyBorder="1"/>
    <xf numFmtId="9" fontId="0" fillId="8" borderId="10" xfId="43" applyFont="1" applyFill="1" applyBorder="1"/>
    <xf numFmtId="0" fontId="13" fillId="2" borderId="0" xfId="0" applyFont="1" applyFill="1"/>
    <xf numFmtId="0" fontId="13" fillId="2" borderId="0" xfId="0" applyFont="1" applyFill="1" applyAlignment="1">
      <alignment horizontal="center" wrapText="1"/>
    </xf>
    <xf numFmtId="0" fontId="0" fillId="2" borderId="0" xfId="0" applyFill="1" applyAlignment="1">
      <alignment horizontal="right"/>
    </xf>
    <xf numFmtId="168" fontId="0" fillId="2" borderId="0" xfId="1" applyNumberFormat="1" applyFont="1" applyFill="1" applyAlignment="1">
      <alignment horizontal="right"/>
    </xf>
    <xf numFmtId="168" fontId="0" fillId="2" borderId="0" xfId="1" applyNumberFormat="1" applyFont="1" applyFill="1" applyBorder="1"/>
    <xf numFmtId="168" fontId="0" fillId="2" borderId="0" xfId="1" applyNumberFormat="1" applyFont="1" applyFill="1" applyBorder="1" applyAlignment="1">
      <alignment horizontal="right"/>
    </xf>
    <xf numFmtId="168" fontId="0" fillId="2" borderId="0" xfId="1" applyNumberFormat="1" applyFont="1" applyFill="1"/>
    <xf numFmtId="170" fontId="0" fillId="0" borderId="0" xfId="0" applyNumberFormat="1"/>
    <xf numFmtId="3" fontId="2" fillId="0" borderId="0" xfId="1" applyNumberFormat="1" applyFont="1" applyFill="1"/>
    <xf numFmtId="3" fontId="2" fillId="3" borderId="0" xfId="1" applyNumberFormat="1" applyFont="1" applyFill="1"/>
    <xf numFmtId="3" fontId="2" fillId="3" borderId="0" xfId="1" applyNumberFormat="1" applyFont="1" applyFill="1" applyAlignment="1">
      <alignment horizontal="right"/>
    </xf>
    <xf numFmtId="164" fontId="0" fillId="3" borderId="0" xfId="1" applyNumberFormat="1" applyFont="1" applyFill="1" applyAlignment="1">
      <alignment horizontal="right"/>
    </xf>
    <xf numFmtId="164" fontId="0" fillId="3" borderId="0" xfId="1" applyNumberFormat="1" applyFont="1" applyFill="1" applyAlignment="1">
      <alignment vertical="top"/>
    </xf>
    <xf numFmtId="0" fontId="3" fillId="3" borderId="1" xfId="0" applyFont="1" applyFill="1" applyBorder="1" applyAlignment="1">
      <alignment horizontal="right"/>
    </xf>
    <xf numFmtId="0" fontId="24" fillId="0" borderId="0" xfId="0" applyFont="1"/>
    <xf numFmtId="168" fontId="10" fillId="0" borderId="0" xfId="1" applyNumberFormat="1" applyFont="1" applyAlignment="1">
      <alignment horizontal="right"/>
    </xf>
    <xf numFmtId="168" fontId="24" fillId="0" borderId="0" xfId="1" applyNumberFormat="1" applyFont="1" applyFill="1" applyAlignment="1">
      <alignment horizontal="left"/>
    </xf>
    <xf numFmtId="9" fontId="0" fillId="2" borderId="0" xfId="0" applyNumberFormat="1" applyFill="1"/>
    <xf numFmtId="9" fontId="0" fillId="8" borderId="6" xfId="43" applyFont="1" applyFill="1" applyBorder="1" applyAlignment="1">
      <alignment horizontal="right"/>
    </xf>
    <xf numFmtId="9" fontId="0" fillId="0" borderId="6" xfId="43" applyFont="1" applyBorder="1" applyAlignment="1">
      <alignment horizontal="right"/>
    </xf>
    <xf numFmtId="0" fontId="10" fillId="0" borderId="0" xfId="0" applyFont="1" applyAlignment="1">
      <alignment vertical="center"/>
    </xf>
    <xf numFmtId="0" fontId="10" fillId="0" borderId="0" xfId="0" applyFont="1" applyAlignment="1">
      <alignment vertical="center" wrapText="1"/>
    </xf>
    <xf numFmtId="0" fontId="0" fillId="2" borderId="0" xfId="0" applyFill="1" applyAlignment="1">
      <alignment vertical="center"/>
    </xf>
    <xf numFmtId="0" fontId="0" fillId="0" borderId="0" xfId="0" applyAlignment="1">
      <alignment vertical="center"/>
    </xf>
    <xf numFmtId="9" fontId="0" fillId="2" borderId="0" xfId="43" applyFont="1" applyFill="1"/>
    <xf numFmtId="164" fontId="10" fillId="0" borderId="6" xfId="1" applyNumberFormat="1" applyFont="1" applyFill="1" applyBorder="1" applyAlignment="1"/>
    <xf numFmtId="9" fontId="0" fillId="0" borderId="6" xfId="43" applyFont="1" applyFill="1" applyBorder="1" applyAlignment="1"/>
    <xf numFmtId="0" fontId="0" fillId="8" borderId="6" xfId="0" applyFill="1" applyBorder="1"/>
    <xf numFmtId="0" fontId="0" fillId="0" borderId="6" xfId="0" applyBorder="1"/>
    <xf numFmtId="0" fontId="0" fillId="2" borderId="6" xfId="0" applyFill="1" applyBorder="1"/>
    <xf numFmtId="167" fontId="0" fillId="0" borderId="0" xfId="3" applyNumberFormat="1" applyFont="1" applyAlignment="1">
      <alignment horizontal="right"/>
    </xf>
    <xf numFmtId="0" fontId="3" fillId="9" borderId="1" xfId="0" applyFont="1" applyFill="1" applyBorder="1"/>
    <xf numFmtId="9" fontId="0" fillId="0" borderId="1" xfId="43" applyFont="1" applyBorder="1" applyAlignment="1">
      <alignment horizontal="right"/>
    </xf>
    <xf numFmtId="0" fontId="13" fillId="7" borderId="17" xfId="0" applyFont="1" applyFill="1" applyBorder="1"/>
    <xf numFmtId="0" fontId="13" fillId="7" borderId="16" xfId="0" applyFont="1" applyFill="1" applyBorder="1"/>
    <xf numFmtId="164" fontId="10" fillId="0" borderId="1" xfId="1" applyNumberFormat="1" applyFont="1" applyFill="1" applyBorder="1" applyAlignment="1"/>
    <xf numFmtId="9" fontId="0" fillId="0" borderId="1" xfId="43" applyFont="1" applyFill="1" applyBorder="1" applyAlignment="1"/>
    <xf numFmtId="164" fontId="3" fillId="3" borderId="18" xfId="1" applyNumberFormat="1" applyFont="1" applyFill="1" applyBorder="1" applyAlignment="1">
      <alignment horizontal="right"/>
    </xf>
    <xf numFmtId="164" fontId="3" fillId="3" borderId="24" xfId="1" applyNumberFormat="1" applyFont="1" applyFill="1" applyBorder="1" applyAlignment="1">
      <alignment horizontal="right"/>
    </xf>
    <xf numFmtId="0" fontId="13" fillId="7" borderId="25"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4" borderId="12" xfId="0" applyFont="1" applyFill="1" applyBorder="1"/>
    <xf numFmtId="164" fontId="10" fillId="8" borderId="12" xfId="44" applyNumberFormat="1" applyFont="1" applyFill="1" applyBorder="1"/>
    <xf numFmtId="9" fontId="10" fillId="8" borderId="12" xfId="43" applyFont="1" applyFill="1" applyBorder="1"/>
    <xf numFmtId="0" fontId="13" fillId="4" borderId="14" xfId="0" applyFont="1" applyFill="1" applyBorder="1"/>
    <xf numFmtId="164" fontId="10" fillId="8" borderId="14" xfId="44" applyNumberFormat="1" applyFont="1" applyFill="1" applyBorder="1" applyAlignment="1">
      <alignment horizontal="right"/>
    </xf>
    <xf numFmtId="0" fontId="13" fillId="4" borderId="15" xfId="0" applyFont="1" applyFill="1" applyBorder="1"/>
    <xf numFmtId="164" fontId="10" fillId="0" borderId="14" xfId="44" applyNumberFormat="1" applyFont="1" applyBorder="1"/>
    <xf numFmtId="9" fontId="10" fillId="0" borderId="14" xfId="43" applyFont="1" applyBorder="1"/>
    <xf numFmtId="164" fontId="10" fillId="0" borderId="1" xfId="44" applyNumberFormat="1" applyFont="1" applyBorder="1"/>
    <xf numFmtId="9" fontId="10" fillId="0" borderId="29" xfId="43" applyFont="1" applyBorder="1"/>
    <xf numFmtId="9" fontId="10" fillId="8" borderId="14" xfId="43" applyFont="1" applyFill="1" applyBorder="1"/>
    <xf numFmtId="164" fontId="10" fillId="8" borderId="14" xfId="44" applyNumberFormat="1" applyFont="1" applyFill="1" applyBorder="1"/>
    <xf numFmtId="164" fontId="10" fillId="8" borderId="1" xfId="44" applyNumberFormat="1" applyFont="1" applyFill="1" applyBorder="1"/>
    <xf numFmtId="9" fontId="10" fillId="8" borderId="29" xfId="43" applyFont="1" applyFill="1" applyBorder="1"/>
    <xf numFmtId="164" fontId="10" fillId="0" borderId="15" xfId="44" applyNumberFormat="1" applyFont="1" applyBorder="1"/>
    <xf numFmtId="9" fontId="10" fillId="0" borderId="15" xfId="43" applyFont="1" applyBorder="1"/>
    <xf numFmtId="164" fontId="10" fillId="0" borderId="6" xfId="44" applyNumberFormat="1" applyFont="1" applyBorder="1"/>
    <xf numFmtId="9" fontId="10" fillId="0" borderId="30" xfId="43" applyFont="1" applyBorder="1"/>
    <xf numFmtId="164" fontId="10" fillId="8" borderId="13" xfId="44" applyNumberFormat="1" applyFont="1" applyFill="1" applyBorder="1"/>
    <xf numFmtId="9" fontId="10" fillId="8" borderId="27" xfId="43" applyFont="1" applyFill="1" applyBorder="1"/>
    <xf numFmtId="3" fontId="0" fillId="3" borderId="0" xfId="1" applyNumberFormat="1" applyFont="1" applyFill="1" applyAlignment="1">
      <alignment horizontal="right"/>
    </xf>
    <xf numFmtId="0" fontId="13" fillId="7" borderId="33" xfId="0" applyFont="1" applyFill="1" applyBorder="1" applyAlignment="1">
      <alignment horizontal="center" vertical="center" wrapText="1"/>
    </xf>
    <xf numFmtId="9" fontId="10" fillId="0" borderId="34" xfId="43" applyFont="1" applyBorder="1"/>
    <xf numFmtId="9" fontId="10" fillId="8" borderId="35" xfId="43" applyFont="1" applyFill="1" applyBorder="1"/>
    <xf numFmtId="0" fontId="0" fillId="0" borderId="0" xfId="0" applyAlignment="1">
      <alignment horizontal="left"/>
    </xf>
    <xf numFmtId="3" fontId="10" fillId="0" borderId="0" xfId="1" applyNumberFormat="1" applyFont="1" applyFill="1" applyBorder="1"/>
    <xf numFmtId="3" fontId="10" fillId="0" borderId="0" xfId="1" applyNumberFormat="1" applyFont="1" applyFill="1"/>
    <xf numFmtId="0" fontId="8" fillId="0" borderId="0" xfId="42"/>
    <xf numFmtId="0" fontId="0" fillId="9" borderId="6" xfId="0" applyFill="1" applyBorder="1" applyAlignment="1">
      <alignment horizontal="right"/>
    </xf>
    <xf numFmtId="170" fontId="0" fillId="8" borderId="6" xfId="0" applyNumberFormat="1" applyFill="1" applyBorder="1" applyAlignment="1">
      <alignment horizontal="right"/>
    </xf>
    <xf numFmtId="170" fontId="0" fillId="0" borderId="6" xfId="0" applyNumberFormat="1" applyBorder="1" applyAlignment="1">
      <alignment horizontal="right"/>
    </xf>
    <xf numFmtId="170" fontId="0" fillId="8" borderId="6" xfId="1" applyNumberFormat="1" applyFont="1" applyFill="1" applyBorder="1"/>
    <xf numFmtId="170" fontId="0" fillId="0" borderId="6" xfId="1" applyNumberFormat="1" applyFont="1" applyBorder="1"/>
    <xf numFmtId="0" fontId="10" fillId="0" borderId="0" xfId="0" applyFont="1" applyAlignment="1">
      <alignment vertical="top" wrapText="1"/>
    </xf>
    <xf numFmtId="164" fontId="0" fillId="8" borderId="28" xfId="1" applyNumberFormat="1" applyFont="1" applyFill="1" applyBorder="1" applyAlignment="1">
      <alignment horizontal="right"/>
    </xf>
    <xf numFmtId="164" fontId="0" fillId="0" borderId="1" xfId="1" applyNumberFormat="1" applyFont="1" applyBorder="1" applyAlignment="1">
      <alignment horizontal="right"/>
    </xf>
    <xf numFmtId="165" fontId="10" fillId="8" borderId="18" xfId="43" applyNumberFormat="1" applyFont="1" applyFill="1" applyBorder="1"/>
    <xf numFmtId="165" fontId="10" fillId="0" borderId="18" xfId="43" applyNumberFormat="1" applyFont="1" applyBorder="1"/>
    <xf numFmtId="165" fontId="0" fillId="0" borderId="18" xfId="43" applyNumberFormat="1" applyFont="1" applyBorder="1"/>
    <xf numFmtId="165" fontId="0" fillId="8" borderId="18" xfId="43" applyNumberFormat="1" applyFont="1" applyFill="1" applyBorder="1"/>
    <xf numFmtId="165" fontId="10" fillId="0" borderId="24" xfId="43" applyNumberFormat="1" applyFont="1" applyBorder="1"/>
    <xf numFmtId="165" fontId="0" fillId="0" borderId="24" xfId="43" applyNumberFormat="1" applyFont="1" applyBorder="1"/>
    <xf numFmtId="165" fontId="10" fillId="8" borderId="20" xfId="43" applyNumberFormat="1" applyFont="1" applyFill="1" applyBorder="1"/>
    <xf numFmtId="165" fontId="0" fillId="0" borderId="20" xfId="43" applyNumberFormat="1" applyFont="1" applyBorder="1"/>
    <xf numFmtId="0" fontId="13" fillId="7" borderId="11" xfId="0" applyFont="1" applyFill="1" applyBorder="1" applyAlignment="1">
      <alignment horizontal="left" vertical="center"/>
    </xf>
    <xf numFmtId="0" fontId="13" fillId="7" borderId="2" xfId="0" applyFont="1" applyFill="1" applyBorder="1" applyAlignment="1">
      <alignment horizontal="left" vertical="center"/>
    </xf>
    <xf numFmtId="0" fontId="13" fillId="7" borderId="36" xfId="0" applyFont="1" applyFill="1" applyBorder="1" applyAlignment="1">
      <alignment horizontal="left" vertical="center"/>
    </xf>
    <xf numFmtId="1" fontId="3" fillId="9" borderId="12" xfId="0" applyNumberFormat="1" applyFont="1" applyFill="1" applyBorder="1" applyAlignment="1">
      <alignment horizontal="right"/>
    </xf>
    <xf numFmtId="1" fontId="3" fillId="9" borderId="14" xfId="0" applyNumberFormat="1" applyFont="1" applyFill="1" applyBorder="1" applyAlignment="1">
      <alignment horizontal="right"/>
    </xf>
    <xf numFmtId="1" fontId="3" fillId="9" borderId="15" xfId="0" applyNumberFormat="1" applyFont="1" applyFill="1" applyBorder="1" applyAlignment="1">
      <alignment horizontal="right"/>
    </xf>
    <xf numFmtId="0" fontId="13" fillId="7" borderId="37" xfId="0" applyFont="1" applyFill="1" applyBorder="1" applyAlignment="1">
      <alignment horizontal="left" vertical="center"/>
    </xf>
    <xf numFmtId="0" fontId="12" fillId="2" borderId="0" xfId="0" applyFont="1" applyFill="1"/>
    <xf numFmtId="0" fontId="13" fillId="0" borderId="0" xfId="0" applyFont="1" applyAlignment="1">
      <alignment wrapText="1"/>
    </xf>
    <xf numFmtId="3" fontId="4" fillId="3" borderId="0" xfId="1" applyNumberFormat="1" applyFont="1" applyFill="1" applyAlignment="1">
      <alignment horizontal="right"/>
    </xf>
    <xf numFmtId="3" fontId="10" fillId="0" borderId="0" xfId="1" applyNumberFormat="1" applyFont="1"/>
    <xf numFmtId="164" fontId="0" fillId="3" borderId="0" xfId="1" applyNumberFormat="1" applyFont="1" applyFill="1" applyAlignment="1">
      <alignment horizontal="center"/>
    </xf>
    <xf numFmtId="166" fontId="0" fillId="0" borderId="1" xfId="1" applyNumberFormat="1" applyFont="1" applyBorder="1" applyAlignment="1">
      <alignment horizontal="right"/>
    </xf>
    <xf numFmtId="166" fontId="0" fillId="8" borderId="1" xfId="1" applyNumberFormat="1" applyFont="1" applyFill="1" applyBorder="1" applyAlignment="1">
      <alignment horizontal="right"/>
    </xf>
    <xf numFmtId="166" fontId="0" fillId="0" borderId="6" xfId="1" applyNumberFormat="1" applyFont="1" applyBorder="1" applyAlignment="1">
      <alignment horizontal="right"/>
    </xf>
    <xf numFmtId="166" fontId="0" fillId="8" borderId="6" xfId="1" applyNumberFormat="1" applyFont="1" applyFill="1" applyBorder="1" applyAlignment="1">
      <alignment horizontal="right"/>
    </xf>
    <xf numFmtId="0" fontId="13" fillId="4" borderId="13"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7" xfId="0" applyFont="1" applyFill="1" applyBorder="1" applyAlignment="1">
      <alignment horizontal="center" vertical="center"/>
    </xf>
    <xf numFmtId="0" fontId="13" fillId="7" borderId="31" xfId="0" applyFont="1" applyFill="1" applyBorder="1" applyAlignment="1">
      <alignment horizontal="center"/>
    </xf>
    <xf numFmtId="0" fontId="13" fillId="7" borderId="32" xfId="0" applyFont="1" applyFill="1" applyBorder="1" applyAlignment="1">
      <alignment horizontal="center"/>
    </xf>
    <xf numFmtId="0" fontId="8" fillId="2" borderId="0" xfId="42" applyFill="1" applyAlignment="1">
      <alignment horizontal="left"/>
    </xf>
    <xf numFmtId="0" fontId="3" fillId="9" borderId="14" xfId="0" applyFont="1" applyFill="1" applyBorder="1" applyAlignment="1">
      <alignment horizontal="right"/>
    </xf>
    <xf numFmtId="0" fontId="3" fillId="9" borderId="15" xfId="0" applyFont="1" applyFill="1" applyBorder="1" applyAlignment="1">
      <alignment horizontal="right"/>
    </xf>
    <xf numFmtId="0" fontId="13" fillId="7" borderId="36" xfId="0" applyFont="1" applyFill="1" applyBorder="1" applyAlignment="1">
      <alignment horizontal="left" wrapText="1"/>
    </xf>
    <xf numFmtId="0" fontId="10" fillId="0" borderId="8" xfId="0" applyFont="1" applyBorder="1" applyAlignment="1">
      <alignment horizontal="left"/>
    </xf>
    <xf numFmtId="0" fontId="10" fillId="0" borderId="0" xfId="0" applyFont="1" applyAlignment="1">
      <alignment horizontal="left"/>
    </xf>
    <xf numFmtId="0" fontId="10" fillId="0" borderId="0" xfId="0" applyFont="1" applyAlignment="1">
      <alignment horizontal="left" wrapText="1"/>
    </xf>
    <xf numFmtId="0" fontId="10" fillId="0" borderId="8" xfId="0" applyFont="1" applyBorder="1" applyAlignment="1">
      <alignment horizontal="left" wrapText="1"/>
    </xf>
    <xf numFmtId="0" fontId="3" fillId="9" borderId="19" xfId="0" applyFont="1" applyFill="1" applyBorder="1" applyAlignment="1">
      <alignment horizontal="right"/>
    </xf>
    <xf numFmtId="0" fontId="3" fillId="9" borderId="23" xfId="0" applyFont="1" applyFill="1" applyBorder="1" applyAlignment="1">
      <alignment horizontal="right"/>
    </xf>
    <xf numFmtId="0" fontId="13" fillId="7" borderId="21" xfId="0" applyFont="1" applyFill="1" applyBorder="1" applyAlignment="1">
      <alignment horizontal="left" vertical="center"/>
    </xf>
    <xf numFmtId="0" fontId="13" fillId="7" borderId="22" xfId="0" applyFont="1" applyFill="1" applyBorder="1" applyAlignment="1">
      <alignment horizontal="left" vertical="center"/>
    </xf>
    <xf numFmtId="166" fontId="0" fillId="0" borderId="0" xfId="1" applyNumberFormat="1" applyFont="1" applyAlignment="1">
      <alignment horizontal="right"/>
    </xf>
    <xf numFmtId="166" fontId="0" fillId="8" borderId="13" xfId="1" applyNumberFormat="1" applyFont="1" applyFill="1" applyBorder="1" applyAlignment="1">
      <alignment horizontal="right"/>
    </xf>
    <xf numFmtId="166" fontId="0" fillId="0" borderId="0" xfId="1" applyNumberFormat="1" applyFont="1" applyFill="1" applyBorder="1"/>
    <xf numFmtId="166" fontId="0" fillId="3" borderId="0" xfId="1" applyNumberFormat="1" applyFont="1" applyFill="1"/>
    <xf numFmtId="166" fontId="0" fillId="3" borderId="0" xfId="1" applyNumberFormat="1" applyFont="1" applyFill="1" applyBorder="1"/>
    <xf numFmtId="43" fontId="0" fillId="0" borderId="0" xfId="1" applyFont="1" applyFill="1" applyBorder="1"/>
    <xf numFmtId="0" fontId="19" fillId="0" borderId="0" xfId="42" applyFont="1" applyFill="1"/>
    <xf numFmtId="170" fontId="0" fillId="0" borderId="1" xfId="1" applyNumberFormat="1" applyFont="1" applyFill="1" applyBorder="1"/>
    <xf numFmtId="170" fontId="0" fillId="0" borderId="1" xfId="0" applyNumberFormat="1" applyBorder="1"/>
    <xf numFmtId="0" fontId="8" fillId="0" borderId="0" xfId="42" applyFill="1"/>
    <xf numFmtId="164" fontId="0" fillId="0" borderId="0" xfId="1" applyNumberFormat="1" applyFont="1"/>
    <xf numFmtId="0" fontId="12" fillId="0" borderId="0" xfId="0" applyFont="1" applyAlignment="1">
      <alignment vertical="center" wrapText="1" readingOrder="1"/>
    </xf>
    <xf numFmtId="0" fontId="9" fillId="0" borderId="0" xfId="0" applyFont="1" applyAlignment="1">
      <alignment vertical="center"/>
    </xf>
    <xf numFmtId="0" fontId="16" fillId="0" borderId="0" xfId="0" applyFont="1" applyAlignment="1">
      <alignment horizontal="left"/>
    </xf>
    <xf numFmtId="0" fontId="17" fillId="0" borderId="0" xfId="0" applyFont="1" applyAlignment="1">
      <alignment horizontal="left"/>
    </xf>
    <xf numFmtId="0" fontId="8" fillId="0" borderId="0" xfId="42" applyFill="1" applyBorder="1" applyAlignment="1">
      <alignment horizontal="left"/>
    </xf>
    <xf numFmtId="0" fontId="17" fillId="0" borderId="0" xfId="0" applyFont="1" applyAlignment="1">
      <alignment horizontal="left" vertical="top" wrapText="1"/>
    </xf>
    <xf numFmtId="0" fontId="15" fillId="0" borderId="0" xfId="4" applyFont="1" applyAlignment="1">
      <alignment horizontal="left"/>
    </xf>
    <xf numFmtId="0" fontId="0" fillId="0" borderId="0" xfId="0" applyAlignment="1">
      <alignment horizontal="left" vertical="top" wrapText="1"/>
    </xf>
    <xf numFmtId="0" fontId="12" fillId="0" borderId="0" xfId="0" applyFont="1" applyAlignment="1">
      <alignment horizontal="left"/>
    </xf>
    <xf numFmtId="0" fontId="14" fillId="0" borderId="0" xfId="42" applyFont="1" applyFill="1"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12" fillId="0" borderId="0" xfId="0" applyFont="1" applyAlignment="1">
      <alignment horizontal="left" vertical="center" readingOrder="1"/>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xf>
    <xf numFmtId="0" fontId="12" fillId="0" borderId="0" xfId="0" applyFont="1" applyAlignment="1">
      <alignment horizontal="left" wrapText="1"/>
    </xf>
    <xf numFmtId="0" fontId="22" fillId="6" borderId="4" xfId="0" applyFont="1" applyFill="1" applyBorder="1" applyAlignment="1">
      <alignment horizontal="left" vertical="center" wrapText="1"/>
    </xf>
    <xf numFmtId="0" fontId="22" fillId="6" borderId="0" xfId="0" applyFont="1" applyFill="1" applyAlignment="1">
      <alignment horizontal="left" vertical="center" wrapText="1"/>
    </xf>
    <xf numFmtId="0" fontId="10" fillId="0" borderId="0" xfId="0" applyFont="1" applyAlignment="1">
      <alignment horizontal="left" vertical="center" wrapText="1"/>
    </xf>
    <xf numFmtId="0" fontId="1" fillId="0" borderId="0" xfId="35" applyAlignment="1">
      <alignment horizontal="left" vertical="top" wrapText="1"/>
    </xf>
    <xf numFmtId="0" fontId="23" fillId="5" borderId="4" xfId="0" applyFont="1" applyFill="1" applyBorder="1" applyAlignment="1">
      <alignment horizontal="left" vertical="center" wrapText="1"/>
    </xf>
    <xf numFmtId="0" fontId="23" fillId="5" borderId="0" xfId="0" applyFont="1" applyFill="1" applyAlignment="1">
      <alignment horizontal="left" vertical="center" wrapText="1"/>
    </xf>
    <xf numFmtId="0" fontId="0" fillId="2" borderId="0" xfId="0" applyFill="1" applyAlignment="1">
      <alignment horizontal="left" vertical="top" wrapText="1"/>
    </xf>
    <xf numFmtId="0" fontId="0" fillId="0" borderId="0" xfId="0" applyAlignment="1">
      <alignment horizontal="center"/>
    </xf>
    <xf numFmtId="0" fontId="12" fillId="2" borderId="39" xfId="0" applyFont="1" applyFill="1" applyBorder="1" applyAlignment="1">
      <alignment horizontal="left"/>
    </xf>
    <xf numFmtId="0" fontId="14" fillId="2" borderId="0" xfId="42" applyFont="1" applyFill="1" applyAlignment="1">
      <alignment horizontal="left"/>
    </xf>
    <xf numFmtId="0" fontId="3" fillId="2" borderId="0" xfId="0" applyFont="1" applyFill="1" applyAlignment="1">
      <alignment horizontal="left" vertical="top" wrapText="1"/>
    </xf>
    <xf numFmtId="0" fontId="12" fillId="0" borderId="0" xfId="0" applyFont="1" applyAlignment="1">
      <alignment horizontal="left" vertical="center" wrapText="1" readingOrder="1"/>
    </xf>
    <xf numFmtId="0" fontId="14" fillId="0" borderId="0" xfId="42" applyFont="1" applyAlignment="1">
      <alignment horizontal="left"/>
    </xf>
    <xf numFmtId="0" fontId="12" fillId="0" borderId="0" xfId="0" applyFont="1" applyAlignment="1">
      <alignment horizontal="left" vertical="center" wrapText="1"/>
    </xf>
    <xf numFmtId="0" fontId="12" fillId="2" borderId="0" xfId="0" applyFont="1" applyFill="1" applyAlignment="1">
      <alignment horizontal="left" vertical="center" wrapText="1" readingOrder="1"/>
    </xf>
    <xf numFmtId="0" fontId="10" fillId="0" borderId="0" xfId="0" applyFont="1" applyAlignment="1">
      <alignment horizontal="left" vertical="top" wrapText="1"/>
    </xf>
    <xf numFmtId="0" fontId="9" fillId="0" borderId="41" xfId="0" applyFont="1" applyBorder="1" applyAlignment="1">
      <alignment horizontal="left" vertical="center"/>
    </xf>
    <xf numFmtId="0" fontId="9" fillId="0" borderId="40" xfId="0" applyFont="1" applyBorder="1" applyAlignment="1">
      <alignment horizontal="left" vertical="center"/>
    </xf>
    <xf numFmtId="0" fontId="8" fillId="0" borderId="0" xfId="42" applyAlignment="1">
      <alignment horizontal="left"/>
    </xf>
    <xf numFmtId="0" fontId="3" fillId="2" borderId="0" xfId="0" applyFont="1" applyFill="1" applyAlignment="1">
      <alignment horizontal="left" vertical="top"/>
    </xf>
    <xf numFmtId="0" fontId="12" fillId="0" borderId="40" xfId="0" applyFont="1" applyBorder="1" applyAlignment="1">
      <alignment horizontal="left" vertical="center" wrapText="1" readingOrder="1"/>
    </xf>
    <xf numFmtId="0" fontId="14" fillId="2" borderId="0" xfId="42" applyFont="1" applyFill="1" applyBorder="1" applyAlignment="1">
      <alignment horizontal="left"/>
    </xf>
    <xf numFmtId="0" fontId="12" fillId="2" borderId="38" xfId="0" applyFont="1" applyFill="1" applyBorder="1" applyAlignment="1">
      <alignment horizontal="left" vertical="center" readingOrder="1"/>
    </xf>
    <xf numFmtId="0" fontId="13" fillId="7" borderId="31" xfId="0" applyFont="1" applyFill="1" applyBorder="1" applyAlignment="1">
      <alignment horizontal="center"/>
    </xf>
    <xf numFmtId="0" fontId="13" fillId="7" borderId="32" xfId="0" applyFont="1" applyFill="1" applyBorder="1" applyAlignment="1">
      <alignment horizontal="center"/>
    </xf>
    <xf numFmtId="44" fontId="13" fillId="7" borderId="31" xfId="45" applyFont="1" applyFill="1" applyBorder="1" applyAlignment="1">
      <alignment horizontal="center"/>
    </xf>
    <xf numFmtId="44" fontId="13" fillId="7" borderId="32" xfId="45" applyFont="1" applyFill="1" applyBorder="1" applyAlignment="1">
      <alignment horizontal="center"/>
    </xf>
    <xf numFmtId="0" fontId="3" fillId="2" borderId="0" xfId="0" applyFont="1" applyFill="1" applyAlignment="1">
      <alignment horizontal="left" vertical="center" wrapText="1"/>
    </xf>
    <xf numFmtId="0" fontId="0" fillId="2" borderId="0" xfId="0" applyFill="1" applyAlignment="1">
      <alignment vertical="top" wrapText="1"/>
    </xf>
    <xf numFmtId="0" fontId="0" fillId="2" borderId="0" xfId="0" applyFill="1" applyAlignment="1">
      <alignment vertical="top"/>
    </xf>
    <xf numFmtId="0" fontId="12" fillId="2" borderId="0" xfId="0" applyFont="1" applyFill="1" applyAlignment="1">
      <alignment horizontal="left"/>
    </xf>
  </cellXfs>
  <cellStyles count="63">
    <cellStyle name="Comma" xfId="1" builtinId="3"/>
    <cellStyle name="Comma 2" xfId="6" xr:uid="{69E0EF19-D49C-47B8-9097-7872C7D4CF09}"/>
    <cellStyle name="Comma 2 2" xfId="17" xr:uid="{B039D486-96ED-44E9-8D8F-BE7019B62B9F}"/>
    <cellStyle name="Comma 2 2 2" xfId="55" xr:uid="{E386C268-8947-4F51-B358-01BECFE3DE88}"/>
    <cellStyle name="Comma 2 3" xfId="48" xr:uid="{1DA5099B-D1DC-4035-89C4-A64EE6A5FC03}"/>
    <cellStyle name="Comma 3" xfId="13" xr:uid="{A63A7AF0-5AC0-4280-A304-7A744109EDE9}"/>
    <cellStyle name="Comma 3 2" xfId="20" xr:uid="{5532251C-58BD-46D3-9304-C7F3347ED038}"/>
    <cellStyle name="Comma 3 2 2" xfId="56" xr:uid="{F0AC7716-D931-4999-82B3-A0F8F1D823C2}"/>
    <cellStyle name="Comma 3 2 2 2" xfId="37" xr:uid="{0B2F20DA-E837-4D08-9289-B140EB22D874}"/>
    <cellStyle name="Comma 3 2 2 2 2" xfId="62" xr:uid="{371020B6-A6C7-4A14-9197-54ACAB3E0909}"/>
    <cellStyle name="Comma 3 2 3" xfId="32" xr:uid="{A0478686-A7C5-47C6-BDAC-A38F5214B2F4}"/>
    <cellStyle name="Comma 3 2 3 2" xfId="60" xr:uid="{BAC9E20D-DDDE-41ED-ACE3-B577DE2EAEBD}"/>
    <cellStyle name="Comma 3 3" xfId="31" xr:uid="{5A289ADF-C643-4444-A523-C24EC2980309}"/>
    <cellStyle name="Comma 3 3 2" xfId="59" xr:uid="{4364E70D-C9A7-4752-BEF5-2EED18E758A3}"/>
    <cellStyle name="Comma 3 4" xfId="34" xr:uid="{AE2E1DB9-B25C-4A74-8915-D1E3FE35D17A}"/>
    <cellStyle name="Comma 3 4 2" xfId="61" xr:uid="{B47C9638-3D1F-4592-B71E-5B4E78D8F00E}"/>
    <cellStyle name="Comma 3 5" xfId="53" xr:uid="{90019C4B-ECD0-408D-9B2A-711ECC0C7BB7}"/>
    <cellStyle name="Comma 4" xfId="23" xr:uid="{166A7D99-581B-48CD-A769-875AD35930F2}"/>
    <cellStyle name="Comma 4 2" xfId="57" xr:uid="{8BA85210-569F-4449-BBAF-B77F8C400304}"/>
    <cellStyle name="Comma 5" xfId="26" xr:uid="{3FAA7E29-23B3-41C5-B1B9-9DE5F07AB6F3}"/>
    <cellStyle name="Comma 5 2" xfId="58" xr:uid="{F196F117-A098-46F5-B952-B31EF9281F99}"/>
    <cellStyle name="Comma 6" xfId="10" xr:uid="{9A5AB7D4-E7BF-479F-AFC9-0218A44F4CFE}"/>
    <cellStyle name="Comma 6 2" xfId="51" xr:uid="{98C685F1-42CA-47DC-9B96-15BC803074A7}"/>
    <cellStyle name="Comma 7" xfId="44" xr:uid="{9D4B1D09-7A4B-4CE9-857A-CD6489FDF98B}"/>
    <cellStyle name="Comma 8" xfId="46" xr:uid="{A3B29076-5EEB-4DEA-8775-7D08987712E3}"/>
    <cellStyle name="Currency" xfId="3" builtinId="4"/>
    <cellStyle name="Currency 2" xfId="7" xr:uid="{4B8F3CA5-3978-4FAE-9F9E-5EFAEB85FFBC}"/>
    <cellStyle name="Currency 2 2" xfId="49" xr:uid="{81E02D1D-D57D-4687-BE62-C2469241D3FF}"/>
    <cellStyle name="Currency 3" xfId="8" xr:uid="{52BFA58D-4BE5-4044-9659-545505205822}"/>
    <cellStyle name="Currency 3 2" xfId="50" xr:uid="{28B97030-1897-440B-87B8-8DF324D89E71}"/>
    <cellStyle name="Currency 4" xfId="16" xr:uid="{5BC1EB72-7733-484E-BE57-E226FDBC0388}"/>
    <cellStyle name="Currency 4 2" xfId="54" xr:uid="{CF3A580A-1C9D-4801-B554-E9D74ACFC912}"/>
    <cellStyle name="Currency 5" xfId="12" xr:uid="{0CC6CB73-12BB-482C-9FF7-D44D70676E3C}"/>
    <cellStyle name="Currency 5 2" xfId="52" xr:uid="{9520293E-28C0-444D-8C93-74E4E1E4DFB9}"/>
    <cellStyle name="Currency 6" xfId="45" xr:uid="{BD685D69-0969-40C4-88EB-5BA99287D466}"/>
    <cellStyle name="Currency 7" xfId="47" xr:uid="{B2F9B816-DA56-436B-A64B-C625E93ADE12}"/>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204">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alignment horizontal="right"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border diagonalUp="0" diagonalDown="0">
        <left style="thin">
          <color rgb="FFC0C2C4"/>
        </left>
        <right style="thin">
          <color rgb="FFC0C2C4"/>
        </right>
        <top style="thin">
          <color rgb="FFC0C2C4"/>
        </top>
        <bottom style="thin">
          <color rgb="FFC0C2C4"/>
        </bottom>
        <vertical/>
        <horizontal/>
      </border>
    </dxf>
    <dxf>
      <border outline="0">
        <top style="thin">
          <color rgb="FFC0C2C4"/>
        </top>
      </border>
    </dxf>
    <dxf>
      <border outline="0">
        <bottom style="thin">
          <color rgb="FFC0C2C4"/>
        </bottom>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border>
        <bottom style="thick">
          <color rgb="FFFCBA5C"/>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border diagonalUp="0" diagonalDown="0">
        <left/>
        <right/>
        <top/>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8" formatCode="#,##0_ ;\-#,##0\ "/>
      <fill>
        <patternFill patternType="solid">
          <fgColor indexed="64"/>
          <bgColor rgb="FFDADBD9"/>
        </patternFill>
      </fill>
      <alignment horizontal="right" vertical="bottom" textRotation="0" wrapText="0" indent="0" justifyLastLine="0" shrinkToFit="0" readingOrder="0"/>
    </dxf>
    <dxf>
      <numFmt numFmtId="168" formatCode="#,##0_ ;\-#,##0\ "/>
      <fill>
        <patternFill patternType="none">
          <fgColor indexed="64"/>
          <bgColor auto="1"/>
        </patternFill>
      </fill>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6" formatCode="_-* #,##0.0_-;\-* #,##0.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5" formatCode="0.0%"/>
      <border diagonalUp="0" diagonalDown="0" outline="0">
        <left style="thin">
          <color theme="3" tint="0.59996337778862885"/>
        </left>
        <right/>
        <top style="thin">
          <color theme="3" tint="0.59996337778862885"/>
        </top>
        <bottom style="thin">
          <color theme="3" tint="0.59996337778862885"/>
        </bottom>
      </border>
    </dxf>
    <dxf>
      <font>
        <b val="0"/>
        <i val="0"/>
        <strike val="0"/>
        <condense val="0"/>
        <extend val="0"/>
        <outline val="0"/>
        <shadow val="0"/>
        <u val="none"/>
        <vertAlign val="baseline"/>
        <sz val="11"/>
        <color theme="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auto="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theme="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auto="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theme="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auto="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theme="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val="0"/>
        <i val="0"/>
        <strike val="0"/>
        <condense val="0"/>
        <extend val="0"/>
        <outline val="0"/>
        <shadow val="0"/>
        <u val="none"/>
        <vertAlign val="baseline"/>
        <sz val="11"/>
        <color auto="1"/>
        <name val="Calibri"/>
        <family val="2"/>
        <scheme val="minor"/>
      </font>
      <numFmt numFmtId="165" formatCode="0.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border diagonalUp="0" diagonalDown="0" outline="0">
        <left style="thin">
          <color theme="3" tint="0.59996337778862885"/>
        </left>
        <right style="thin">
          <color theme="3" tint="0.59996337778862885"/>
        </right>
        <top style="thin">
          <color theme="3" tint="0.59996337778862885"/>
        </top>
        <bottom style="thin">
          <color theme="3" tint="0.59996337778862885"/>
        </bottom>
      </border>
    </dxf>
    <dxf>
      <font>
        <b/>
        <i val="0"/>
        <strike val="0"/>
        <condense val="0"/>
        <extend val="0"/>
        <outline val="0"/>
        <shadow val="0"/>
        <u val="none"/>
        <vertAlign val="baseline"/>
        <sz val="11"/>
        <color theme="1"/>
        <name val="Calibri"/>
        <family val="2"/>
        <scheme val="minor"/>
      </font>
      <fill>
        <patternFill patternType="solid">
          <fgColor indexed="64"/>
          <bgColor rgb="FFD5D6D4"/>
        </patternFill>
      </fill>
      <alignment horizontal="right" vertical="bottom" textRotation="0" wrapText="0" indent="0" justifyLastLine="0" shrinkToFit="0" readingOrder="0"/>
      <border diagonalUp="0" diagonalDown="0" outline="0">
        <left/>
        <right style="thin">
          <color theme="3" tint="0.59996337778862885"/>
        </right>
        <top style="thin">
          <color theme="3" tint="0.59996337778862885"/>
        </top>
        <bottom style="thin">
          <color theme="3" tint="0.59996337778862885"/>
        </bottom>
      </border>
    </dxf>
    <dxf>
      <border outline="0">
        <top style="thin">
          <color theme="3" tint="0.59996337778862885"/>
        </top>
      </border>
    </dxf>
    <dxf>
      <border outline="0">
        <left style="thin">
          <color theme="3" tint="0.59996337778862885"/>
        </left>
        <right style="thin">
          <color theme="3" tint="0.59996337778862885"/>
        </right>
        <top style="thin">
          <color theme="3" tint="0.59996337778862885"/>
        </top>
        <bottom style="thin">
          <color theme="3" tint="0.59996337778862885"/>
        </bottom>
      </border>
    </dxf>
    <dxf>
      <border outline="0">
        <bottom style="thick">
          <color rgb="FFFCBA5C"/>
        </bottom>
      </border>
    </dxf>
    <dxf>
      <font>
        <b/>
        <i val="0"/>
        <strike val="0"/>
        <condense val="0"/>
        <extend val="0"/>
        <outline val="0"/>
        <shadow val="0"/>
        <u val="none"/>
        <vertAlign val="baseline"/>
        <sz val="11"/>
        <color auto="1"/>
        <name val="Calibri"/>
        <family val="2"/>
        <scheme val="minor"/>
      </font>
      <fill>
        <patternFill patternType="solid">
          <fgColor indexed="64"/>
          <bgColor rgb="FFE8E8E8"/>
        </patternFill>
      </fill>
      <alignment horizontal="left" vertical="center" textRotation="0" wrapText="0" indent="0" justifyLastLine="0" shrinkToFit="0" readingOrder="0"/>
      <border diagonalUp="0" diagonalDown="0" outline="0">
        <left style="thin">
          <color theme="3" tint="0.59996337778862885"/>
        </left>
        <right style="thin">
          <color theme="3" tint="0.59996337778862885"/>
        </right>
        <top/>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color auto="1"/>
      </font>
      <numFmt numFmtId="164" formatCode="_-* #,##0_-;\-* #,##0_-;_-* &quot;-&quot;??_-;_-@_-"/>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color auto="1"/>
      </font>
      <numFmt numFmtId="164" formatCode="_-* #,##0_-;\-* #,##0_-;_-* &quot;-&quot;??_-;_-@_-"/>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border>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left" vertical="bottom" textRotation="0" indent="0" justifyLastLine="0" shrinkToFit="0" readingOrder="0"/>
    </dxf>
    <dxf>
      <numFmt numFmtId="167" formatCode="_-&quot;$&quot;* #,##0_-;\-&quot;$&quot;* #,##0_-;_-&quot;$&quot;* &quot;-&quot;??_-;_-@_-"/>
      <alignment horizontal="right" vertical="bottom" textRotation="0" wrapText="0" indent="0" justifyLastLine="0" shrinkToFit="0" readingOrder="0"/>
    </dxf>
    <dxf>
      <numFmt numFmtId="167" formatCode="_-&quot;$&quot;* #,##0_-;\-&quot;$&quot;* #,##0_-;_-&quot;$&quot;* &quot;-&quot;??_-;_-@_-"/>
      <alignment horizontal="general" vertical="bottom" textRotation="0" wrapText="0" indent="0" justifyLastLine="0" shrinkToFit="0" readingOrder="0"/>
    </dxf>
    <dxf>
      <numFmt numFmtId="166" formatCode="_-* #,##0.0_-;\-* #,##0.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35" formatCode="_-* #,##0.00_-;\-* #,##0.0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5" formatCode="_-* #,##0.00_-;\-* #,##0.0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dxf>
    <dxf>
      <font>
        <b/>
        <i val="0"/>
        <strike val="0"/>
        <condense val="0"/>
        <extend val="0"/>
        <outline val="0"/>
        <shadow val="0"/>
        <u val="none"/>
        <vertAlign val="baseline"/>
        <sz val="11"/>
        <color theme="1"/>
        <name val="Calibr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b/>
      </font>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numFmt numFmtId="170" formatCode="0.0"/>
      <fill>
        <patternFill patternType="none">
          <fgColor indexed="64"/>
          <bgColor auto="1"/>
        </patternFill>
      </fill>
    </dxf>
    <dxf>
      <numFmt numFmtId="170" formatCode="0.0"/>
    </dxf>
    <dxf>
      <numFmt numFmtId="170" formatCode="0.0"/>
      <fill>
        <patternFill patternType="none">
          <fgColor indexed="64"/>
          <bgColor auto="1"/>
        </patternFill>
      </fill>
    </dxf>
    <dxf>
      <numFmt numFmtId="170" formatCode="0.0"/>
      <fill>
        <patternFill patternType="none">
          <fgColor indexed="64"/>
          <bgColor auto="1"/>
        </patternFill>
      </fill>
    </dxf>
    <dxf>
      <numFmt numFmtId="170" formatCode="0.0"/>
      <fill>
        <patternFill patternType="none">
          <fgColor indexed="64"/>
          <bgColor auto="1"/>
        </patternFill>
      </fill>
      <border outline="0">
        <left style="thin">
          <color rgb="FFC0C2C4"/>
        </left>
      </border>
    </dxf>
    <dxf>
      <font>
        <b/>
      </font>
      <fill>
        <patternFill patternType="solid">
          <fgColor indexed="64"/>
          <bgColor rgb="FFDADBD9"/>
        </patternFill>
      </fill>
      <alignment horizontal="right" vertical="bottom" textRotation="0" wrapText="0" indent="0" justifyLastLine="0" shrinkToFit="0" readingOrder="0"/>
      <border diagonalUp="0" diagonalDown="0" outline="0">
        <left style="thin">
          <color rgb="FFC0C2C4"/>
        </left>
        <right style="thin">
          <color rgb="FFC0C2C4"/>
        </right>
        <top style="thin">
          <color rgb="FFC0C2C4"/>
        </top>
        <bottom style="thin">
          <color rgb="FFC0C2C4"/>
        </bottom>
      </border>
    </dxf>
    <dxf>
      <numFmt numFmtId="22" formatCode="mmm\-yy"/>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7" defaultTableStyle="TableStyleMedium2" defaultPivotStyle="PivotStyleLight16">
    <tableStyle name="CER Table" pivot="0" count="0" xr9:uid="{3531A67F-0286-43EE-8FEC-100D079CB5E5}"/>
    <tableStyle name="CER Table 2" pivot="0" count="4" xr9:uid="{B4E835D4-F028-46C0-915C-A906F8D53DC2}">
      <tableStyleElement type="wholeTable" dxfId="203"/>
      <tableStyleElement type="headerRow" dxfId="202"/>
      <tableStyleElement type="firstColumn" dxfId="201"/>
      <tableStyleElement type="firstRowStripe" dxfId="200"/>
    </tableStyle>
    <tableStyle name="CER Table 3" pivot="0" count="4" xr9:uid="{3D29F7E7-5202-453A-A691-17EF7B1F0419}">
      <tableStyleElement type="wholeTable" dxfId="199"/>
      <tableStyleElement type="headerRow" dxfId="198"/>
      <tableStyleElement type="firstColumn" dxfId="197"/>
      <tableStyleElement type="firstRowStripe" dxfId="196"/>
    </tableStyle>
    <tableStyle name="CER Table 4" pivot="0" count="4" xr9:uid="{DEB70C48-CDC3-4CCB-B7CA-42E53A04C1F0}">
      <tableStyleElement type="wholeTable" dxfId="195"/>
      <tableStyleElement type="headerRow" dxfId="194"/>
      <tableStyleElement type="firstColumn" dxfId="193"/>
      <tableStyleElement type="firstRowStripe" dxfId="192"/>
    </tableStyle>
    <tableStyle name="CER Table 5" pivot="0" count="4" xr9:uid="{C98BE682-C5C4-43B8-8205-F82DDC7A7EEC}">
      <tableStyleElement type="wholeTable" dxfId="191"/>
      <tableStyleElement type="headerRow" dxfId="190"/>
      <tableStyleElement type="firstColumn" dxfId="189"/>
      <tableStyleElement type="firstRowStripe" dxfId="188"/>
    </tableStyle>
    <tableStyle name="CER Table 6" pivot="0" count="4" xr9:uid="{2DAC8F69-924E-4F5D-B471-A76199D863C0}">
      <tableStyleElement type="wholeTable" dxfId="187"/>
      <tableStyleElement type="headerRow" dxfId="186"/>
      <tableStyleElement type="firstColumn" dxfId="185"/>
      <tableStyleElement type="firstRowStripe" dxfId="184"/>
    </tableStyle>
    <tableStyle name="Invisible" pivot="0" table="0" count="0" xr9:uid="{36317CC7-EBB0-4B7F-A0D2-D0ACD1E55212}"/>
  </tableStyles>
  <colors>
    <mruColors>
      <color rgb="FFD5D6D4"/>
      <color rgb="FFC9EFEA"/>
      <color rgb="FF96E0D7"/>
      <color rgb="FFC0E4DD"/>
      <color rgb="FFDADBD9"/>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2</xdr:row>
      <xdr:rowOff>9525</xdr:rowOff>
    </xdr:from>
    <xdr:to>
      <xdr:col>12</xdr:col>
      <xdr:colOff>571500</xdr:colOff>
      <xdr:row>24</xdr:row>
      <xdr:rowOff>39399</xdr:rowOff>
    </xdr:to>
    <xdr:pic>
      <xdr:nvPicPr>
        <xdr:cNvPr id="4" name="Picture 3">
          <a:extLst>
            <a:ext uri="{FF2B5EF4-FFF2-40B4-BE49-F238E27FC236}">
              <a16:creationId xmlns:a16="http://schemas.microsoft.com/office/drawing/2014/main" id="{F1A114E0-5AE8-57E3-DDCD-8F959D22BE96}"/>
            </a:ext>
          </a:extLst>
        </xdr:cNvPr>
        <xdr:cNvPicPr>
          <a:picLocks noChangeAspect="1"/>
        </xdr:cNvPicPr>
      </xdr:nvPicPr>
      <xdr:blipFill>
        <a:blip xmlns:r="http://schemas.openxmlformats.org/officeDocument/2006/relationships" r:embed="rId1"/>
        <a:stretch>
          <a:fillRect/>
        </a:stretch>
      </xdr:blipFill>
      <xdr:spPr>
        <a:xfrm>
          <a:off x="28575" y="657225"/>
          <a:ext cx="7583805" cy="40532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23</xdr:row>
      <xdr:rowOff>101600</xdr:rowOff>
    </xdr:from>
    <xdr:to>
      <xdr:col>6</xdr:col>
      <xdr:colOff>1254125</xdr:colOff>
      <xdr:row>46</xdr:row>
      <xdr:rowOff>167498</xdr:rowOff>
    </xdr:to>
    <xdr:pic>
      <xdr:nvPicPr>
        <xdr:cNvPr id="4" name="Picture 3">
          <a:extLst>
            <a:ext uri="{FF2B5EF4-FFF2-40B4-BE49-F238E27FC236}">
              <a16:creationId xmlns:a16="http://schemas.microsoft.com/office/drawing/2014/main" id="{7C487CA4-F5ED-6F82-21DF-9C59B9E9480D}"/>
            </a:ext>
          </a:extLst>
        </xdr:cNvPr>
        <xdr:cNvPicPr>
          <a:picLocks noChangeAspect="1"/>
        </xdr:cNvPicPr>
      </xdr:nvPicPr>
      <xdr:blipFill>
        <a:blip xmlns:r="http://schemas.openxmlformats.org/officeDocument/2006/relationships" r:embed="rId1"/>
        <a:stretch>
          <a:fillRect/>
        </a:stretch>
      </xdr:blipFill>
      <xdr:spPr>
        <a:xfrm>
          <a:off x="0" y="4321175"/>
          <a:ext cx="8477250" cy="42251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10</xdr:row>
      <xdr:rowOff>133350</xdr:rowOff>
    </xdr:from>
    <xdr:to>
      <xdr:col>7</xdr:col>
      <xdr:colOff>13335</xdr:colOff>
      <xdr:row>30</xdr:row>
      <xdr:rowOff>179442</xdr:rowOff>
    </xdr:to>
    <xdr:pic>
      <xdr:nvPicPr>
        <xdr:cNvPr id="3" name="Picture 2">
          <a:extLst>
            <a:ext uri="{FF2B5EF4-FFF2-40B4-BE49-F238E27FC236}">
              <a16:creationId xmlns:a16="http://schemas.microsoft.com/office/drawing/2014/main" id="{EADEA489-231C-BBDB-2E24-3DC7198BF7B1}"/>
            </a:ext>
          </a:extLst>
        </xdr:cNvPr>
        <xdr:cNvPicPr>
          <a:picLocks noChangeAspect="1"/>
        </xdr:cNvPicPr>
      </xdr:nvPicPr>
      <xdr:blipFill>
        <a:blip xmlns:r="http://schemas.openxmlformats.org/officeDocument/2006/relationships" r:embed="rId1"/>
        <a:stretch>
          <a:fillRect/>
        </a:stretch>
      </xdr:blipFill>
      <xdr:spPr>
        <a:xfrm>
          <a:off x="28575" y="2019300"/>
          <a:ext cx="6562725" cy="36655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73025</xdr:colOff>
      <xdr:row>35</xdr:row>
      <xdr:rowOff>76200</xdr:rowOff>
    </xdr:from>
    <xdr:to>
      <xdr:col>5</xdr:col>
      <xdr:colOff>506766</xdr:colOff>
      <xdr:row>59</xdr:row>
      <xdr:rowOff>130812</xdr:rowOff>
    </xdr:to>
    <xdr:pic>
      <xdr:nvPicPr>
        <xdr:cNvPr id="2" name="Picture 1">
          <a:extLst>
            <a:ext uri="{FF2B5EF4-FFF2-40B4-BE49-F238E27FC236}">
              <a16:creationId xmlns:a16="http://schemas.microsoft.com/office/drawing/2014/main" id="{D721DF6D-8004-C94B-7B6C-623EFF9CC73D}"/>
            </a:ext>
          </a:extLst>
        </xdr:cNvPr>
        <xdr:cNvPicPr>
          <a:picLocks noChangeAspect="1"/>
        </xdr:cNvPicPr>
      </xdr:nvPicPr>
      <xdr:blipFill>
        <a:blip xmlns:r="http://schemas.openxmlformats.org/officeDocument/2006/relationships" r:embed="rId1"/>
        <a:stretch>
          <a:fillRect/>
        </a:stretch>
      </xdr:blipFill>
      <xdr:spPr>
        <a:xfrm>
          <a:off x="73025" y="6467475"/>
          <a:ext cx="7777516" cy="43980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23</xdr:row>
      <xdr:rowOff>95250</xdr:rowOff>
    </xdr:from>
    <xdr:to>
      <xdr:col>5</xdr:col>
      <xdr:colOff>926453</xdr:colOff>
      <xdr:row>47</xdr:row>
      <xdr:rowOff>83307</xdr:rowOff>
    </xdr:to>
    <xdr:pic>
      <xdr:nvPicPr>
        <xdr:cNvPr id="4" name="Picture 3">
          <a:extLst>
            <a:ext uri="{FF2B5EF4-FFF2-40B4-BE49-F238E27FC236}">
              <a16:creationId xmlns:a16="http://schemas.microsoft.com/office/drawing/2014/main" id="{8DD90D17-5A9F-F3AB-0DCC-ED8A745A614C}"/>
            </a:ext>
          </a:extLst>
        </xdr:cNvPr>
        <xdr:cNvPicPr>
          <a:picLocks noChangeAspect="1"/>
        </xdr:cNvPicPr>
      </xdr:nvPicPr>
      <xdr:blipFill>
        <a:blip xmlns:r="http://schemas.openxmlformats.org/officeDocument/2006/relationships" r:embed="rId1"/>
        <a:stretch>
          <a:fillRect/>
        </a:stretch>
      </xdr:blipFill>
      <xdr:spPr>
        <a:xfrm>
          <a:off x="114300" y="4314825"/>
          <a:ext cx="7190728" cy="43346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53974</xdr:colOff>
      <xdr:row>2</xdr:row>
      <xdr:rowOff>82549</xdr:rowOff>
    </xdr:from>
    <xdr:to>
      <xdr:col>13</xdr:col>
      <xdr:colOff>541019</xdr:colOff>
      <xdr:row>22</xdr:row>
      <xdr:rowOff>178268</xdr:rowOff>
    </xdr:to>
    <xdr:pic>
      <xdr:nvPicPr>
        <xdr:cNvPr id="3" name="Picture 2">
          <a:extLst>
            <a:ext uri="{FF2B5EF4-FFF2-40B4-BE49-F238E27FC236}">
              <a16:creationId xmlns:a16="http://schemas.microsoft.com/office/drawing/2014/main" id="{AC8DD0B6-F483-FD84-E3DB-C6D461A93551}"/>
            </a:ext>
          </a:extLst>
        </xdr:cNvPr>
        <xdr:cNvPicPr>
          <a:picLocks noChangeAspect="1"/>
        </xdr:cNvPicPr>
      </xdr:nvPicPr>
      <xdr:blipFill>
        <a:blip xmlns:r="http://schemas.openxmlformats.org/officeDocument/2006/relationships" r:embed="rId1"/>
        <a:stretch>
          <a:fillRect/>
        </a:stretch>
      </xdr:blipFill>
      <xdr:spPr>
        <a:xfrm>
          <a:off x="53974" y="501649"/>
          <a:ext cx="8114665" cy="37533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2</xdr:row>
      <xdr:rowOff>57150</xdr:rowOff>
    </xdr:from>
    <xdr:to>
      <xdr:col>13</xdr:col>
      <xdr:colOff>835503</xdr:colOff>
      <xdr:row>24</xdr:row>
      <xdr:rowOff>144780</xdr:rowOff>
    </xdr:to>
    <xdr:pic>
      <xdr:nvPicPr>
        <xdr:cNvPr id="2" name="Picture 1">
          <a:extLst>
            <a:ext uri="{FF2B5EF4-FFF2-40B4-BE49-F238E27FC236}">
              <a16:creationId xmlns:a16="http://schemas.microsoft.com/office/drawing/2014/main" id="{F7C4D8AE-6825-4CB9-879D-5D2BC1788549}"/>
            </a:ext>
          </a:extLst>
        </xdr:cNvPr>
        <xdr:cNvPicPr>
          <a:picLocks noChangeAspect="1"/>
        </xdr:cNvPicPr>
      </xdr:nvPicPr>
      <xdr:blipFill>
        <a:blip xmlns:r="http://schemas.openxmlformats.org/officeDocument/2006/relationships" r:embed="rId1"/>
        <a:stretch>
          <a:fillRect/>
        </a:stretch>
      </xdr:blipFill>
      <xdr:spPr>
        <a:xfrm>
          <a:off x="95250" y="712470"/>
          <a:ext cx="8367873" cy="4118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11</xdr:row>
      <xdr:rowOff>104775</xdr:rowOff>
    </xdr:from>
    <xdr:to>
      <xdr:col>3</xdr:col>
      <xdr:colOff>2169092</xdr:colOff>
      <xdr:row>33</xdr:row>
      <xdr:rowOff>83147</xdr:rowOff>
    </xdr:to>
    <xdr:pic>
      <xdr:nvPicPr>
        <xdr:cNvPr id="2" name="Picture 1">
          <a:extLst>
            <a:ext uri="{FF2B5EF4-FFF2-40B4-BE49-F238E27FC236}">
              <a16:creationId xmlns:a16="http://schemas.microsoft.com/office/drawing/2014/main" id="{D2B72ECE-1784-3356-65AB-4CC10A0F3E8A}"/>
            </a:ext>
          </a:extLst>
        </xdr:cNvPr>
        <xdr:cNvPicPr>
          <a:picLocks noChangeAspect="1"/>
        </xdr:cNvPicPr>
      </xdr:nvPicPr>
      <xdr:blipFill>
        <a:blip xmlns:r="http://schemas.openxmlformats.org/officeDocument/2006/relationships" r:embed="rId1"/>
        <a:stretch>
          <a:fillRect/>
        </a:stretch>
      </xdr:blipFill>
      <xdr:spPr>
        <a:xfrm>
          <a:off x="0" y="2152650"/>
          <a:ext cx="8007917" cy="39598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55</xdr:row>
      <xdr:rowOff>133350</xdr:rowOff>
    </xdr:from>
    <xdr:to>
      <xdr:col>5</xdr:col>
      <xdr:colOff>638115</xdr:colOff>
      <xdr:row>79</xdr:row>
      <xdr:rowOff>115310</xdr:rowOff>
    </xdr:to>
    <xdr:pic>
      <xdr:nvPicPr>
        <xdr:cNvPr id="4" name="Picture 2">
          <a:extLst>
            <a:ext uri="{FF2B5EF4-FFF2-40B4-BE49-F238E27FC236}">
              <a16:creationId xmlns:a16="http://schemas.microsoft.com/office/drawing/2014/main" id="{D30C068C-BDFE-C0D1-4448-E2A5EE44032E}"/>
            </a:ext>
          </a:extLst>
        </xdr:cNvPr>
        <xdr:cNvPicPr>
          <a:picLocks noChangeAspect="1"/>
        </xdr:cNvPicPr>
      </xdr:nvPicPr>
      <xdr:blipFill>
        <a:blip xmlns:r="http://schemas.openxmlformats.org/officeDocument/2006/relationships" r:embed="rId1"/>
        <a:stretch>
          <a:fillRect/>
        </a:stretch>
      </xdr:blipFill>
      <xdr:spPr>
        <a:xfrm>
          <a:off x="28575" y="10877550"/>
          <a:ext cx="7762815" cy="45539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47625</xdr:colOff>
      <xdr:row>2</xdr:row>
      <xdr:rowOff>152400</xdr:rowOff>
    </xdr:from>
    <xdr:to>
      <xdr:col>13</xdr:col>
      <xdr:colOff>526992</xdr:colOff>
      <xdr:row>26</xdr:row>
      <xdr:rowOff>175260</xdr:rowOff>
    </xdr:to>
    <xdr:pic>
      <xdr:nvPicPr>
        <xdr:cNvPr id="3" name="Picture 2">
          <a:extLst>
            <a:ext uri="{FF2B5EF4-FFF2-40B4-BE49-F238E27FC236}">
              <a16:creationId xmlns:a16="http://schemas.microsoft.com/office/drawing/2014/main" id="{99AE8C5D-980F-CE1C-F5CB-C8AAB00B8560}"/>
            </a:ext>
          </a:extLst>
        </xdr:cNvPr>
        <xdr:cNvPicPr>
          <a:picLocks noChangeAspect="1"/>
        </xdr:cNvPicPr>
      </xdr:nvPicPr>
      <xdr:blipFill>
        <a:blip xmlns:r="http://schemas.openxmlformats.org/officeDocument/2006/relationships" r:embed="rId1"/>
        <a:stretch>
          <a:fillRect/>
        </a:stretch>
      </xdr:blipFill>
      <xdr:spPr>
        <a:xfrm>
          <a:off x="47625" y="815340"/>
          <a:ext cx="8106987" cy="441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23</xdr:row>
      <xdr:rowOff>123825</xdr:rowOff>
    </xdr:from>
    <xdr:to>
      <xdr:col>6</xdr:col>
      <xdr:colOff>1111724</xdr:colOff>
      <xdr:row>45</xdr:row>
      <xdr:rowOff>96754</xdr:rowOff>
    </xdr:to>
    <xdr:pic>
      <xdr:nvPicPr>
        <xdr:cNvPr id="3" name="Picture 2">
          <a:extLst>
            <a:ext uri="{FF2B5EF4-FFF2-40B4-BE49-F238E27FC236}">
              <a16:creationId xmlns:a16="http://schemas.microsoft.com/office/drawing/2014/main" id="{9338A4F6-6EA9-F803-9758-2C601C52B287}"/>
            </a:ext>
          </a:extLst>
        </xdr:cNvPr>
        <xdr:cNvPicPr>
          <a:picLocks noChangeAspect="1"/>
        </xdr:cNvPicPr>
      </xdr:nvPicPr>
      <xdr:blipFill>
        <a:blip xmlns:r="http://schemas.openxmlformats.org/officeDocument/2006/relationships" r:embed="rId1"/>
        <a:stretch>
          <a:fillRect/>
        </a:stretch>
      </xdr:blipFill>
      <xdr:spPr>
        <a:xfrm>
          <a:off x="142875" y="4552950"/>
          <a:ext cx="6937849" cy="41639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76201</xdr:colOff>
      <xdr:row>23</xdr:row>
      <xdr:rowOff>95250</xdr:rowOff>
    </xdr:from>
    <xdr:to>
      <xdr:col>9</xdr:col>
      <xdr:colOff>482601</xdr:colOff>
      <xdr:row>45</xdr:row>
      <xdr:rowOff>149709</xdr:rowOff>
    </xdr:to>
    <xdr:pic>
      <xdr:nvPicPr>
        <xdr:cNvPr id="2" name="Picture 1">
          <a:extLst>
            <a:ext uri="{FF2B5EF4-FFF2-40B4-BE49-F238E27FC236}">
              <a16:creationId xmlns:a16="http://schemas.microsoft.com/office/drawing/2014/main" id="{BA972F87-9034-45E3-4208-48E2B5AACA1E}"/>
            </a:ext>
          </a:extLst>
        </xdr:cNvPr>
        <xdr:cNvPicPr>
          <a:picLocks noChangeAspect="1"/>
        </xdr:cNvPicPr>
      </xdr:nvPicPr>
      <xdr:blipFill>
        <a:blip xmlns:r="http://schemas.openxmlformats.org/officeDocument/2006/relationships" r:embed="rId1"/>
        <a:stretch>
          <a:fillRect/>
        </a:stretch>
      </xdr:blipFill>
      <xdr:spPr>
        <a:xfrm>
          <a:off x="76201" y="4543425"/>
          <a:ext cx="8286750" cy="42454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114301</xdr:colOff>
      <xdr:row>11</xdr:row>
      <xdr:rowOff>63292</xdr:rowOff>
    </xdr:from>
    <xdr:to>
      <xdr:col>10</xdr:col>
      <xdr:colOff>381001</xdr:colOff>
      <xdr:row>31</xdr:row>
      <xdr:rowOff>50276</xdr:rowOff>
    </xdr:to>
    <xdr:pic>
      <xdr:nvPicPr>
        <xdr:cNvPr id="3" name="Picture 2">
          <a:extLst>
            <a:ext uri="{FF2B5EF4-FFF2-40B4-BE49-F238E27FC236}">
              <a16:creationId xmlns:a16="http://schemas.microsoft.com/office/drawing/2014/main" id="{E731717D-43C3-0E83-0BAB-45B95B821A1A}"/>
            </a:ext>
          </a:extLst>
        </xdr:cNvPr>
        <xdr:cNvPicPr>
          <a:picLocks noChangeAspect="1"/>
        </xdr:cNvPicPr>
      </xdr:nvPicPr>
      <xdr:blipFill>
        <a:blip xmlns:r="http://schemas.openxmlformats.org/officeDocument/2006/relationships" r:embed="rId1"/>
        <a:stretch>
          <a:fillRect/>
        </a:stretch>
      </xdr:blipFill>
      <xdr:spPr>
        <a:xfrm>
          <a:off x="114301" y="2435017"/>
          <a:ext cx="7181850" cy="379698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28576</xdr:colOff>
      <xdr:row>23</xdr:row>
      <xdr:rowOff>82550</xdr:rowOff>
    </xdr:from>
    <xdr:to>
      <xdr:col>6</xdr:col>
      <xdr:colOff>368301</xdr:colOff>
      <xdr:row>46</xdr:row>
      <xdr:rowOff>19050</xdr:rowOff>
    </xdr:to>
    <xdr:pic>
      <xdr:nvPicPr>
        <xdr:cNvPr id="2" name="Picture 1">
          <a:extLst>
            <a:ext uri="{FF2B5EF4-FFF2-40B4-BE49-F238E27FC236}">
              <a16:creationId xmlns:a16="http://schemas.microsoft.com/office/drawing/2014/main" id="{24D0C08B-E326-A5A8-B4A4-CB4E02565F04}"/>
            </a:ext>
          </a:extLst>
        </xdr:cNvPr>
        <xdr:cNvPicPr>
          <a:picLocks noChangeAspect="1"/>
        </xdr:cNvPicPr>
      </xdr:nvPicPr>
      <xdr:blipFill>
        <a:blip xmlns:r="http://schemas.openxmlformats.org/officeDocument/2006/relationships" r:embed="rId1"/>
        <a:stretch>
          <a:fillRect/>
        </a:stretch>
      </xdr:blipFill>
      <xdr:spPr>
        <a:xfrm>
          <a:off x="28576" y="4302125"/>
          <a:ext cx="8067675" cy="40989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23</xdr:row>
      <xdr:rowOff>114300</xdr:rowOff>
    </xdr:from>
    <xdr:to>
      <xdr:col>10</xdr:col>
      <xdr:colOff>484928</xdr:colOff>
      <xdr:row>45</xdr:row>
      <xdr:rowOff>62843</xdr:rowOff>
    </xdr:to>
    <xdr:pic>
      <xdr:nvPicPr>
        <xdr:cNvPr id="3" name="Picture 2">
          <a:extLst>
            <a:ext uri="{FF2B5EF4-FFF2-40B4-BE49-F238E27FC236}">
              <a16:creationId xmlns:a16="http://schemas.microsoft.com/office/drawing/2014/main" id="{7B4FFF88-7AE0-E56A-1DE5-5A9EAF2DEEB1}"/>
            </a:ext>
          </a:extLst>
        </xdr:cNvPr>
        <xdr:cNvPicPr>
          <a:picLocks noChangeAspect="1"/>
        </xdr:cNvPicPr>
      </xdr:nvPicPr>
      <xdr:blipFill>
        <a:blip xmlns:r="http://schemas.openxmlformats.org/officeDocument/2006/relationships" r:embed="rId1"/>
        <a:stretch>
          <a:fillRect/>
        </a:stretch>
      </xdr:blipFill>
      <xdr:spPr>
        <a:xfrm>
          <a:off x="66675" y="4533900"/>
          <a:ext cx="7809653" cy="413954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51</xdr:row>
      <xdr:rowOff>95250</xdr:rowOff>
    </xdr:from>
    <xdr:to>
      <xdr:col>9</xdr:col>
      <xdr:colOff>364757</xdr:colOff>
      <xdr:row>75</xdr:row>
      <xdr:rowOff>49903</xdr:rowOff>
    </xdr:to>
    <xdr:pic>
      <xdr:nvPicPr>
        <xdr:cNvPr id="4" name="Picture 2">
          <a:extLst>
            <a:ext uri="{FF2B5EF4-FFF2-40B4-BE49-F238E27FC236}">
              <a16:creationId xmlns:a16="http://schemas.microsoft.com/office/drawing/2014/main" id="{F67FA968-49FE-55C4-FCAE-873DCA115445}"/>
            </a:ext>
          </a:extLst>
        </xdr:cNvPr>
        <xdr:cNvPicPr>
          <a:picLocks noChangeAspect="1"/>
        </xdr:cNvPicPr>
      </xdr:nvPicPr>
      <xdr:blipFill>
        <a:blip xmlns:r="http://schemas.openxmlformats.org/officeDocument/2006/relationships" r:embed="rId1"/>
        <a:stretch>
          <a:fillRect/>
        </a:stretch>
      </xdr:blipFill>
      <xdr:spPr>
        <a:xfrm>
          <a:off x="9525" y="9401175"/>
          <a:ext cx="8946782" cy="429805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23</xdr:row>
      <xdr:rowOff>66675</xdr:rowOff>
    </xdr:from>
    <xdr:to>
      <xdr:col>11</xdr:col>
      <xdr:colOff>371475</xdr:colOff>
      <xdr:row>42</xdr:row>
      <xdr:rowOff>11977</xdr:rowOff>
    </xdr:to>
    <xdr:pic>
      <xdr:nvPicPr>
        <xdr:cNvPr id="2" name="Picture 1">
          <a:extLst>
            <a:ext uri="{FF2B5EF4-FFF2-40B4-BE49-F238E27FC236}">
              <a16:creationId xmlns:a16="http://schemas.microsoft.com/office/drawing/2014/main" id="{33F34E81-6A7D-8B69-E9A1-7A403C3E8F0C}"/>
            </a:ext>
          </a:extLst>
        </xdr:cNvPr>
        <xdr:cNvPicPr>
          <a:picLocks noChangeAspect="1"/>
        </xdr:cNvPicPr>
      </xdr:nvPicPr>
      <xdr:blipFill>
        <a:blip xmlns:r="http://schemas.openxmlformats.org/officeDocument/2006/relationships" r:embed="rId1"/>
        <a:stretch>
          <a:fillRect/>
        </a:stretch>
      </xdr:blipFill>
      <xdr:spPr>
        <a:xfrm>
          <a:off x="0" y="4286250"/>
          <a:ext cx="7905750" cy="338065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23</xdr:row>
      <xdr:rowOff>66675</xdr:rowOff>
    </xdr:from>
    <xdr:to>
      <xdr:col>11</xdr:col>
      <xdr:colOff>282575</xdr:colOff>
      <xdr:row>46</xdr:row>
      <xdr:rowOff>123825</xdr:rowOff>
    </xdr:to>
    <xdr:pic>
      <xdr:nvPicPr>
        <xdr:cNvPr id="5" name="Picture 4">
          <a:extLst>
            <a:ext uri="{FF2B5EF4-FFF2-40B4-BE49-F238E27FC236}">
              <a16:creationId xmlns:a16="http://schemas.microsoft.com/office/drawing/2014/main" id="{E9B2746E-0B85-D07B-A4F0-85EBF4645C09}"/>
            </a:ext>
          </a:extLst>
        </xdr:cNvPr>
        <xdr:cNvPicPr>
          <a:picLocks noChangeAspect="1"/>
        </xdr:cNvPicPr>
      </xdr:nvPicPr>
      <xdr:blipFill>
        <a:blip xmlns:r="http://schemas.openxmlformats.org/officeDocument/2006/relationships" r:embed="rId1"/>
        <a:stretch>
          <a:fillRect/>
        </a:stretch>
      </xdr:blipFill>
      <xdr:spPr>
        <a:xfrm>
          <a:off x="0" y="4305300"/>
          <a:ext cx="8277225" cy="42164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132869</xdr:colOff>
      <xdr:row>17</xdr:row>
      <xdr:rowOff>123824</xdr:rowOff>
    </xdr:from>
    <xdr:to>
      <xdr:col>4</xdr:col>
      <xdr:colOff>1389245</xdr:colOff>
      <xdr:row>44</xdr:row>
      <xdr:rowOff>133350</xdr:rowOff>
    </xdr:to>
    <xdr:pic>
      <xdr:nvPicPr>
        <xdr:cNvPr id="2" name="Picture 1">
          <a:extLst>
            <a:ext uri="{FF2B5EF4-FFF2-40B4-BE49-F238E27FC236}">
              <a16:creationId xmlns:a16="http://schemas.microsoft.com/office/drawing/2014/main" id="{9087ACE3-A1C7-DDE6-4545-BFBB78F89CE2}"/>
            </a:ext>
          </a:extLst>
        </xdr:cNvPr>
        <xdr:cNvPicPr>
          <a:picLocks noChangeAspect="1"/>
        </xdr:cNvPicPr>
      </xdr:nvPicPr>
      <xdr:blipFill>
        <a:blip xmlns:r="http://schemas.openxmlformats.org/officeDocument/2006/relationships" r:embed="rId1"/>
        <a:stretch>
          <a:fillRect/>
        </a:stretch>
      </xdr:blipFill>
      <xdr:spPr>
        <a:xfrm>
          <a:off x="132869" y="3800474"/>
          <a:ext cx="8733501" cy="5153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23</xdr:row>
      <xdr:rowOff>95250</xdr:rowOff>
    </xdr:from>
    <xdr:to>
      <xdr:col>6</xdr:col>
      <xdr:colOff>1116193</xdr:colOff>
      <xdr:row>45</xdr:row>
      <xdr:rowOff>269364</xdr:rowOff>
    </xdr:to>
    <xdr:pic>
      <xdr:nvPicPr>
        <xdr:cNvPr id="6" name="Picture 5">
          <a:extLst>
            <a:ext uri="{FF2B5EF4-FFF2-40B4-BE49-F238E27FC236}">
              <a16:creationId xmlns:a16="http://schemas.microsoft.com/office/drawing/2014/main" id="{D7622755-D218-9C47-52C2-194E83B2EB15}"/>
            </a:ext>
          </a:extLst>
        </xdr:cNvPr>
        <xdr:cNvPicPr>
          <a:picLocks noChangeAspect="1"/>
        </xdr:cNvPicPr>
      </xdr:nvPicPr>
      <xdr:blipFill>
        <a:blip xmlns:r="http://schemas.openxmlformats.org/officeDocument/2006/relationships" r:embed="rId1"/>
        <a:stretch>
          <a:fillRect/>
        </a:stretch>
      </xdr:blipFill>
      <xdr:spPr>
        <a:xfrm>
          <a:off x="123825" y="4514850"/>
          <a:ext cx="7212193" cy="43651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24</xdr:row>
      <xdr:rowOff>47625</xdr:rowOff>
    </xdr:from>
    <xdr:to>
      <xdr:col>4</xdr:col>
      <xdr:colOff>193028</xdr:colOff>
      <xdr:row>46</xdr:row>
      <xdr:rowOff>81519</xdr:rowOff>
    </xdr:to>
    <xdr:pic>
      <xdr:nvPicPr>
        <xdr:cNvPr id="4" name="Picture 3">
          <a:extLst>
            <a:ext uri="{FF2B5EF4-FFF2-40B4-BE49-F238E27FC236}">
              <a16:creationId xmlns:a16="http://schemas.microsoft.com/office/drawing/2014/main" id="{2368B7AF-FA46-7DC8-A1F8-9C999B51CD9E}"/>
            </a:ext>
          </a:extLst>
        </xdr:cNvPr>
        <xdr:cNvPicPr>
          <a:picLocks noChangeAspect="1"/>
        </xdr:cNvPicPr>
      </xdr:nvPicPr>
      <xdr:blipFill>
        <a:blip xmlns:r="http://schemas.openxmlformats.org/officeDocument/2006/relationships" r:embed="rId1"/>
        <a:stretch>
          <a:fillRect/>
        </a:stretch>
      </xdr:blipFill>
      <xdr:spPr>
        <a:xfrm>
          <a:off x="219075" y="5057775"/>
          <a:ext cx="7193903" cy="42248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23</xdr:row>
      <xdr:rowOff>95250</xdr:rowOff>
    </xdr:from>
    <xdr:to>
      <xdr:col>6</xdr:col>
      <xdr:colOff>8999</xdr:colOff>
      <xdr:row>46</xdr:row>
      <xdr:rowOff>269017</xdr:rowOff>
    </xdr:to>
    <xdr:pic>
      <xdr:nvPicPr>
        <xdr:cNvPr id="2" name="Picture 1">
          <a:extLst>
            <a:ext uri="{FF2B5EF4-FFF2-40B4-BE49-F238E27FC236}">
              <a16:creationId xmlns:a16="http://schemas.microsoft.com/office/drawing/2014/main" id="{CDBF499A-0345-8E5A-2DB4-032D2FA872FA}"/>
            </a:ext>
          </a:extLst>
        </xdr:cNvPr>
        <xdr:cNvPicPr>
          <a:picLocks noChangeAspect="1"/>
        </xdr:cNvPicPr>
      </xdr:nvPicPr>
      <xdr:blipFill>
        <a:blip xmlns:r="http://schemas.openxmlformats.org/officeDocument/2006/relationships" r:embed="rId1"/>
        <a:stretch>
          <a:fillRect/>
        </a:stretch>
      </xdr:blipFill>
      <xdr:spPr>
        <a:xfrm>
          <a:off x="0" y="4524375"/>
          <a:ext cx="7114649" cy="47552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2</xdr:row>
      <xdr:rowOff>121920</xdr:rowOff>
    </xdr:from>
    <xdr:to>
      <xdr:col>11</xdr:col>
      <xdr:colOff>8610</xdr:colOff>
      <xdr:row>25</xdr:row>
      <xdr:rowOff>30697</xdr:rowOff>
    </xdr:to>
    <xdr:pic>
      <xdr:nvPicPr>
        <xdr:cNvPr id="6" name="Picture 5">
          <a:extLst>
            <a:ext uri="{FF2B5EF4-FFF2-40B4-BE49-F238E27FC236}">
              <a16:creationId xmlns:a16="http://schemas.microsoft.com/office/drawing/2014/main" id="{CC1B4C03-8B22-3941-6539-51626E464706}"/>
            </a:ext>
          </a:extLst>
        </xdr:cNvPr>
        <xdr:cNvPicPr>
          <a:picLocks noChangeAspect="1"/>
        </xdr:cNvPicPr>
      </xdr:nvPicPr>
      <xdr:blipFill>
        <a:blip xmlns:r="http://schemas.openxmlformats.org/officeDocument/2006/relationships" r:embed="rId1"/>
        <a:stretch>
          <a:fillRect/>
        </a:stretch>
      </xdr:blipFill>
      <xdr:spPr>
        <a:xfrm>
          <a:off x="1" y="533400"/>
          <a:ext cx="10318469" cy="4115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23</xdr:row>
      <xdr:rowOff>76200</xdr:rowOff>
    </xdr:from>
    <xdr:to>
      <xdr:col>7</xdr:col>
      <xdr:colOff>740129</xdr:colOff>
      <xdr:row>46</xdr:row>
      <xdr:rowOff>301007</xdr:rowOff>
    </xdr:to>
    <xdr:pic>
      <xdr:nvPicPr>
        <xdr:cNvPr id="2" name="Picture 1">
          <a:extLst>
            <a:ext uri="{FF2B5EF4-FFF2-40B4-BE49-F238E27FC236}">
              <a16:creationId xmlns:a16="http://schemas.microsoft.com/office/drawing/2014/main" id="{26717B33-5082-28DE-2771-740EDECE4815}"/>
            </a:ext>
          </a:extLst>
        </xdr:cNvPr>
        <xdr:cNvPicPr>
          <a:picLocks noChangeAspect="1"/>
        </xdr:cNvPicPr>
      </xdr:nvPicPr>
      <xdr:blipFill>
        <a:blip xmlns:r="http://schemas.openxmlformats.org/officeDocument/2006/relationships" r:embed="rId1"/>
        <a:stretch>
          <a:fillRect/>
        </a:stretch>
      </xdr:blipFill>
      <xdr:spPr>
        <a:xfrm>
          <a:off x="133350" y="4505325"/>
          <a:ext cx="7017104" cy="45967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76201</xdr:colOff>
      <xdr:row>2</xdr:row>
      <xdr:rowOff>114300</xdr:rowOff>
    </xdr:from>
    <xdr:to>
      <xdr:col>7</xdr:col>
      <xdr:colOff>28576</xdr:colOff>
      <xdr:row>26</xdr:row>
      <xdr:rowOff>142316</xdr:rowOff>
    </xdr:to>
    <xdr:pic>
      <xdr:nvPicPr>
        <xdr:cNvPr id="3" name="Picture 2">
          <a:extLst>
            <a:ext uri="{FF2B5EF4-FFF2-40B4-BE49-F238E27FC236}">
              <a16:creationId xmlns:a16="http://schemas.microsoft.com/office/drawing/2014/main" id="{C5F59498-7ACC-97D0-095E-09972D845CB3}"/>
            </a:ext>
          </a:extLst>
        </xdr:cNvPr>
        <xdr:cNvPicPr>
          <a:picLocks noChangeAspect="1"/>
        </xdr:cNvPicPr>
      </xdr:nvPicPr>
      <xdr:blipFill>
        <a:blip xmlns:r="http://schemas.openxmlformats.org/officeDocument/2006/relationships" r:embed="rId1"/>
        <a:stretch>
          <a:fillRect/>
        </a:stretch>
      </xdr:blipFill>
      <xdr:spPr>
        <a:xfrm>
          <a:off x="76201" y="542925"/>
          <a:ext cx="6610350" cy="46000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9</xdr:row>
      <xdr:rowOff>142874</xdr:rowOff>
    </xdr:from>
    <xdr:to>
      <xdr:col>3</xdr:col>
      <xdr:colOff>2037614</xdr:colOff>
      <xdr:row>30</xdr:row>
      <xdr:rowOff>114299</xdr:rowOff>
    </xdr:to>
    <xdr:pic>
      <xdr:nvPicPr>
        <xdr:cNvPr id="3" name="Picture 2">
          <a:extLst>
            <a:ext uri="{FF2B5EF4-FFF2-40B4-BE49-F238E27FC236}">
              <a16:creationId xmlns:a16="http://schemas.microsoft.com/office/drawing/2014/main" id="{7A39B96B-8079-1C21-43C0-525373378DFC}"/>
            </a:ext>
          </a:extLst>
        </xdr:cNvPr>
        <xdr:cNvPicPr>
          <a:picLocks noChangeAspect="1"/>
        </xdr:cNvPicPr>
      </xdr:nvPicPr>
      <xdr:blipFill>
        <a:blip xmlns:r="http://schemas.openxmlformats.org/officeDocument/2006/relationships" r:embed="rId1"/>
        <a:stretch>
          <a:fillRect/>
        </a:stretch>
      </xdr:blipFill>
      <xdr:spPr>
        <a:xfrm>
          <a:off x="85725" y="2743199"/>
          <a:ext cx="6132094" cy="3971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5:C37" totalsRowShown="0" headerRowDxfId="183" dataDxfId="182">
  <tableColumns count="3">
    <tableColumn id="1" xr3:uid="{CD37952E-0C6A-4084-972B-E8F527E66387}" name="Figure number" dataDxfId="181" dataCellStyle="Hyperlink"/>
    <tableColumn id="2" xr3:uid="{6951351A-F0F4-44E8-A648-3084E3495069}" name="Figure title" dataCellStyle="Normal"/>
    <tableColumn id="3" xr3:uid="{73F92960-A7AF-4966-9D39-CF463039F382}" name="Time period" dataCellStyle="Normal"/>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1A3B14-3DA1-4BCA-A828-449459041880}" name="Table15" displayName="Table15" ref="A3:E35" totalsRowShown="0" headerRowDxfId="98" dataDxfId="97">
  <autoFilter ref="A3:E35" xr:uid="{291A3B14-3DA1-4BCA-A828-449459041880}"/>
  <tableColumns count="5">
    <tableColumn id="1" xr3:uid="{BF2A8088-415F-400F-8019-73262C003DAA}" name="Year" dataDxfId="96"/>
    <tableColumn id="2" xr3:uid="{C5F06A5A-425D-450C-8BE3-14068F282B2D}" name="Quarter" dataDxfId="95" dataCellStyle="Comma"/>
    <tableColumn id="3" xr3:uid="{08B2AEB4-936E-457B-932F-AA8208386A81}" name="FID capacity (GW)" dataDxfId="94" dataCellStyle="Comma"/>
    <tableColumn id="4" xr3:uid="{595DCDA2-3375-4F43-A52D-936D4B365935}" name="Four quarter rolling average (GW)" dataDxfId="93" dataCellStyle="Comma"/>
    <tableColumn id="6" xr3:uid="{85E46835-1F14-4DD0-8E0B-8AA699A1A67A}" name="Annual total capacity (GW)" dataDxfId="92" dataCellStyle="Comma"/>
  </tableColumns>
  <tableStyleInfo name="CER Table 4"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82EC9-6CBE-4264-9383-10C56806AD5E}" name="Table8" displayName="Table8" ref="A3:G23" totalsRowShown="0" headerRowDxfId="91" dataDxfId="90" dataCellStyle="Comma">
  <autoFilter ref="A3:G23" xr:uid="{EBE82EC9-6CBE-4264-9383-10C56806AD5E}"/>
  <tableColumns count="7">
    <tableColumn id="1" xr3:uid="{1B278402-4FAE-4868-AFB2-1C1BE1A0771C}" name="Year" dataDxfId="89"/>
    <tableColumn id="2" xr3:uid="{EB87D20A-A94C-4641-AB48-336354B77559}" name="Quarter" dataDxfId="88" dataCellStyle="Comma"/>
    <tableColumn id="3" xr3:uid="{E8D14E70-1A16-4E9C-8F63-9CFAF7EE07A4}" name="Voluntary" dataDxfId="87" dataCellStyle="Comma"/>
    <tableColumn id="4" xr3:uid="{BBC1677A-7DF0-4D51-9C23-45C0624A6AD3}" name="Local, state and territory" dataDxfId="86" dataCellStyle="Comma"/>
    <tableColumn id="5" xr3:uid="{FE19D724-CA03-40B8-907E-51AD5315DA92}" name="Compliance" dataDxfId="85" dataCellStyle="Comma"/>
    <tableColumn id="6" xr3:uid="{652BE21B-9CBA-402C-98AC-E8FC70461D97}" name="Other" dataDxfId="84" dataCellStyle="Comma"/>
    <tableColumn id="7" xr3:uid="{7E5B8E3D-2F39-45A3-8457-551C1EA74C82}" name="Total" dataDxfId="83" dataCellStyle="Comma"/>
  </tableColumns>
  <tableStyleInfo name="CER Table 4"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A5942-046E-445B-9E06-F3D4F122806E}" name="Table923" displayName="Table923" ref="A3:D11" totalsRowShown="0" headerRowDxfId="82" dataDxfId="81">
  <autoFilter ref="A3:D11" xr:uid="{8EE3BE72-3E77-4E2A-97F2-F6A15480ADDA}"/>
  <tableColumns count="4">
    <tableColumn id="1" xr3:uid="{7D2EAD7A-D9C8-4EED-BA6D-890AD1995199}" name="Year" dataDxfId="80"/>
    <tableColumn id="7" xr3:uid="{262E4C3B-4C74-49E9-AB8B-449EBBA52216}" name="FID capacity (GW)" dataDxfId="79" dataCellStyle="Comma"/>
    <tableColumn id="9" xr3:uid="{F0DD5D44-7337-428A-92F5-BA67BA4F16F4}" name="Potential revenue per MWh for large-scale wind (AUD)" dataDxfId="78" dataCellStyle="Currency"/>
    <tableColumn id="8" xr3:uid="{DCD278AC-E0BA-43D7-8147-76CCF029BBAB}" name="Potential revenue per MWh for utility solar (AUD)" dataDxfId="77" dataCellStyle="Currency"/>
  </tableColumns>
  <tableStyleInfo name="CER Table 4"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55" totalsRowShown="0" headerRowDxfId="76" dataDxfId="74" headerRowBorderDxfId="75">
  <autoFilter ref="A3:E55" xr:uid="{C9EDCF51-7928-4A05-ADF0-70435E798DA3}"/>
  <tableColumns count="5">
    <tableColumn id="1" xr3:uid="{A8C5383A-3B55-48C8-BBC0-C1585004D16B}" name="Month" dataDxfId="73"/>
    <tableColumn id="2" xr3:uid="{746A28A9-8E05-42BE-B395-AF1C972E3898}" name="Week" dataDxfId="72" totalsRowDxfId="71" totalsRowCellStyle="Comma"/>
    <tableColumn id="7" xr3:uid="{CC12D6C4-0222-4077-BCF0-409EEF15E16F}" name="Weekly STC supply" dataDxfId="70" dataCellStyle="Comma" totalsRowCellStyle="Comma"/>
    <tableColumn id="3" xr3:uid="{B0B5DEAE-E3DD-4CF0-9505-8F75553ED5FA}" name="Required weekly supply for STP" dataDxfId="69" dataCellStyle="Comma" totalsRowCellStyle="Comma"/>
    <tableColumn id="6" xr3:uid="{F536D4B0-FF38-4139-AC22-8F60BFB64C79}" name="Weekly STC supply as a proportion of required supply" dataDxfId="68" dataCellStyle="Percent" totalsRowCellStyle="Comma">
      <calculatedColumnFormula>C4/D4</calculatedColumnFormula>
    </tableColumn>
  </tableColumns>
  <tableStyleInfo name="CER Table 4"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66BCDAB-8184-4A38-A897-3FD3CA365816}" name="Table10" displayName="Table10" ref="A3:K11" totalsRowShown="0" headerRowDxfId="67" headerRowBorderDxfId="66" tableBorderDxfId="65" totalsRowBorderDxfId="64">
  <autoFilter ref="A3:K11" xr:uid="{C66BCDAB-8184-4A38-A897-3FD3CA365816}"/>
  <tableColumns count="11">
    <tableColumn id="1" xr3:uid="{10ECD8A1-F56D-462D-ABC5-FB3F2D03A7C0}" name="Year" dataDxfId="63"/>
    <tableColumn id="2" xr3:uid="{06FD9BC1-D877-4C21-A840-A65925DF482E}" name="Quarter" dataDxfId="62" dataCellStyle="Comma"/>
    <tableColumn id="3" xr3:uid="{C4481BEA-55EE-4837-A447-3F44737DE19E}" name="ACT" dataDxfId="61" dataCellStyle="Percent"/>
    <tableColumn id="4" xr3:uid="{689103E9-B65E-4908-8E28-D3B4631CB3E3}" name="NSW" dataDxfId="60" dataCellStyle="Percent"/>
    <tableColumn id="5" xr3:uid="{A01215F4-3B69-484F-BF37-E5B915CD3F5D}" name="NT" dataDxfId="59" dataCellStyle="Percent"/>
    <tableColumn id="6" xr3:uid="{349E3254-EE56-4FB0-816F-018BD3AC34B8}" name="Queensland" dataDxfId="58" dataCellStyle="Percent"/>
    <tableColumn id="7" xr3:uid="{A6C6120E-DED3-4154-9CCA-426E60C29E54}" name="SA" dataDxfId="57" dataCellStyle="Percent"/>
    <tableColumn id="8" xr3:uid="{0DE014DE-6346-4FB0-AD1A-7DE41F262696}" name="Tasmania" dataDxfId="56" dataCellStyle="Percent"/>
    <tableColumn id="9" xr3:uid="{36ABC4E0-1688-4248-BF26-AA6824E1A7E0}" name="Victoria" dataDxfId="55" dataCellStyle="Percent"/>
    <tableColumn id="10" xr3:uid="{39854F5F-3784-44C7-A74A-4ECDE860A1C8}" name="WA" dataDxfId="54" dataCellStyle="Percent"/>
    <tableColumn id="12" xr3:uid="{4DADB602-BA47-4C65-9481-F991252739BA}" name="Australia" dataDxfId="53" dataCellStyle="Percen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175F7D-971E-42E5-B9AB-053941F1DFFE}" name="Table13" displayName="Table13" ref="A3:G23" totalsRowShown="0" headerRowDxfId="52">
  <autoFilter ref="A3:G23" xr:uid="{8A175F7D-971E-42E5-B9AB-053941F1DFFE}"/>
  <tableColumns count="7">
    <tableColumn id="1" xr3:uid="{AC3DC009-E079-485A-B23C-8C6DFFE0D59D}" name="Year" dataDxfId="51"/>
    <tableColumn id="2" xr3:uid="{A685197F-3C6A-44E8-BAB2-F16C7A60ADA6}" name="Quarter" dataDxfId="50"/>
    <tableColumn id="3" xr3:uid="{D3E4C1FB-E6CB-4B09-AC98-1EE57BE13291}" name="Installations" dataDxfId="49" dataCellStyle="Comma"/>
    <tableColumn id="4" xr3:uid="{AA4103B5-CC69-4749-9329-2482FB9D7C5B}" name="Installed capacity (MW)" dataDxfId="48" dataCellStyle="Comma"/>
    <tableColumn id="5" xr3:uid="{4272156B-C47A-4DBA-9233-CC4DFF5C8385}" name="Average system size (kW)" dataDxfId="47"/>
    <tableColumn id="6" xr3:uid="{F4EFD91B-0AE6-4944-891D-1B71B61689F4}" name="Annual total installations" dataDxfId="46" dataCellStyle="Comma"/>
    <tableColumn id="7" xr3:uid="{F9A2AB29-628E-472D-A00A-87F6CB4A9939}" name="Annual total capacity (MW)" dataDxfId="45" dataCellStyle="Comma"/>
  </tableColumns>
  <tableStyleInfo name="CER Table 4"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7C888-C3F5-41B7-AFB0-2C6B3EAC2F02}" name="Table92" displayName="Table92" ref="A3:K23" totalsRowShown="0" headerRowDxfId="44" dataDxfId="43">
  <autoFilter ref="A3:K23" xr:uid="{8EE3BE72-3E77-4E2A-97F2-F6A15480ADDA}"/>
  <tableColumns count="11">
    <tableColumn id="1" xr3:uid="{2F5E2F88-C591-4BA2-B6F6-9B424766C84C}" name="Year" dataDxfId="42"/>
    <tableColumn id="2" xr3:uid="{7556FA92-0ABF-4C2D-AEF8-A36AEE81B12E}" name="Quarter" dataDxfId="41"/>
    <tableColumn id="11" xr3:uid="{621B1E47-6054-4323-AF14-8CC6A733096A}" name="ACT" dataDxfId="40" dataCellStyle="Comma"/>
    <tableColumn id="7" xr3:uid="{B187D56D-595E-4463-8708-4DFF669DB4B2}" name="NSW" dataDxfId="39" dataCellStyle="Comma"/>
    <tableColumn id="10" xr3:uid="{72F2F8DC-7F9F-4626-A771-C739802EA3A9}" name="NT" dataDxfId="38" dataCellStyle="Comma"/>
    <tableColumn id="9" xr3:uid="{2A9FA13D-E4D9-4AE7-BE09-4694A4BA48B6}" name="Queensland" dataDxfId="37" dataCellStyle="Comma"/>
    <tableColumn id="8" xr3:uid="{DDB48023-0C5F-4E2F-BB1D-D12E331207D7}" name="SA" dataDxfId="36" dataCellStyle="Comma"/>
    <tableColumn id="6" xr3:uid="{E9507BB3-EB7B-4F58-B52A-03BF49390652}" name="Tasmania" dataDxfId="35" dataCellStyle="Comma"/>
    <tableColumn id="5" xr3:uid="{F724A4C9-DB32-4CD5-8D7C-A35EF4B43609}" name="Victoria" dataDxfId="34" dataCellStyle="Comma"/>
    <tableColumn id="3" xr3:uid="{C356AAA6-659C-4FDF-86A7-51B074F657BD}" name="WA" dataDxfId="33" dataCellStyle="Comma"/>
    <tableColumn id="4" xr3:uid="{06BEFCB4-2792-49CD-85A1-E9107678970F}" name="Annual total" dataDxfId="32" dataCellStyle="Comma"/>
  </tableColumns>
  <tableStyleInfo name="CER Table 4"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E9D159-8448-40C5-B535-26951FB6339F}" name="Table12" displayName="Table12" ref="A3:E51" totalsRowShown="0" headerRowDxfId="31">
  <autoFilter ref="A3:E51" xr:uid="{D4E9D159-8448-40C5-B535-26951FB6339F}"/>
  <tableColumns count="5">
    <tableColumn id="1" xr3:uid="{336F056A-0557-4F32-9CDB-DA440831D4C1}" name="Year" dataDxfId="30"/>
    <tableColumn id="2" xr3:uid="{C5A96C67-4B43-47DC-9643-CE9B54BB085C}" name="Month" dataDxfId="29"/>
    <tableColumn id="3" xr3:uid="{2458B305-A242-4200-AB0C-FC94FCB94000}" name="STCs transacted" dataDxfId="28" dataCellStyle="Comma"/>
    <tableColumn id="4" xr3:uid="{9D535031-64DF-43F4-9363-71D3CF67CE8F}" name="Number of transactions" dataDxfId="27" dataCellStyle="Comma"/>
    <tableColumn id="5" xr3:uid="{0542F39A-C9C1-4BB3-BEF6-D4C2CCA844EE}" name="Annual total STCs transacted" dataDxfId="26" dataCellStyle="Comma"/>
  </tableColumns>
  <tableStyleInfo name="CER Table 4"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E3BE72-3E77-4E2A-97F2-F6A15480ADDA}" name="Table9" displayName="Table9" ref="A3:D23" totalsRowShown="0" headerRowDxfId="25" dataDxfId="24">
  <autoFilter ref="A3:D23" xr:uid="{8EE3BE72-3E77-4E2A-97F2-F6A15480ADDA}"/>
  <tableColumns count="4">
    <tableColumn id="1" xr3:uid="{0CAF1929-E542-4DFC-B784-1F4C2B61A4BB}" name="Year" dataDxfId="23"/>
    <tableColumn id="2" xr3:uid="{19C0C675-DF56-4C3B-A1C5-C97724B632AB}" name="Quarter" dataDxfId="22"/>
    <tableColumn id="3" xr3:uid="{4E6FEA1B-AA79-40B4-9396-3752559FEC5C}" name="STC supply" dataDxfId="21"/>
    <tableColumn id="4" xr3:uid="{9D0913A8-300D-4260-B7C5-B81C52EAF7C2}" name="Annual total" dataDxfId="20" dataCellStyle="Comma"/>
  </tableColumns>
  <tableStyleInfo name="CER Table 4"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019A90-F3FD-4F77-8D44-E5BA242B6483}" name="Table6" displayName="Table6" ref="A3:H23" totalsRowShown="0" headerRowDxfId="19" dataDxfId="17" headerRowBorderDxfId="18" tableBorderDxfId="16" totalsRowBorderDxfId="15" dataCellStyle="Percent">
  <autoFilter ref="A3:H23" xr:uid="{C6019A90-F3FD-4F77-8D44-E5BA242B6483}"/>
  <tableColumns count="8">
    <tableColumn id="1" xr3:uid="{462288DB-C8EA-47FF-9780-42D7DC51AA39}" name="Year" dataDxfId="14"/>
    <tableColumn id="2" xr3:uid="{EA4DED56-2B1F-4A60-A2FB-D9629275559C}" name="Quarter" dataDxfId="13"/>
    <tableColumn id="3" xr3:uid="{CBE0C000-1AEF-45B1-8E8C-8E3379F34B3A}" name="0-5 kW" dataDxfId="12" dataCellStyle="Percent"/>
    <tableColumn id="4" xr3:uid="{7268F662-C713-457D-AAE8-C2CA12506048}" name="5-10 kW" dataDxfId="11" dataCellStyle="Percent"/>
    <tableColumn id="5" xr3:uid="{F7D15B0C-C817-4139-A02A-527BAC8469EB}" name="10-15 kW" dataDxfId="10" dataCellStyle="Percent"/>
    <tableColumn id="6" xr3:uid="{93E374B8-5FBD-495E-87FC-D61783A7D34E}" name="15-20 kW" dataDxfId="9" dataCellStyle="Percent"/>
    <tableColumn id="7" xr3:uid="{0C6A4369-FD5A-41A4-8047-3D95D88507C2}" name="20-50 kW" dataDxfId="8" dataCellStyle="Percent"/>
    <tableColumn id="8" xr3:uid="{CBBE2873-84BD-468B-A065-97F8A90810F7}" name="50-100 kW" dataDxfId="7"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80" dataDxfId="179">
  <tableColumns count="3">
    <tableColumn id="1" xr3:uid="{DC0ABEA4-7ABC-4C59-BC82-5BE1C1369DFB}" name="Version" dataDxfId="178"/>
    <tableColumn id="2" xr3:uid="{88D93114-80E7-4359-9925-F0D62E6A8E4C}" name="Date" dataDxfId="177"/>
    <tableColumn id="3" xr3:uid="{451E6CF8-1237-4BDE-9445-60E3F16148A0}" name="Changes" dataDxfId="176"/>
  </tableColumns>
  <tableStyleInfo name="CER Table 4"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8D13A2B-90F8-44D6-8321-A80A4F14E9EF}" name="Table5" displayName="Table5" ref="A3:E17" totalsRowShown="0" headerRowDxfId="6" dataDxfId="5" dataCellStyle="Comma">
  <autoFilter ref="A3:E17" xr:uid="{78D13A2B-90F8-44D6-8321-A80A4F14E9EF}"/>
  <tableColumns count="5">
    <tableColumn id="1" xr3:uid="{2A5B7006-53DB-4376-BBB6-A053C10E84AF}" name="Year" dataDxfId="4"/>
    <tableColumn id="2" xr3:uid="{1340CB78-3062-4B3E-B968-0FEC85E77BD7}" name="Large-scale Renewable Energy Target (LRET) carbon content (t CO2-e)" dataDxfId="3" dataCellStyle="Comma"/>
    <tableColumn id="3" xr3:uid="{58BBC937-910D-4379-A8B5-50829CF5B97F}" name="Small-scale Renewable Energy Scheme (SRES) carbon content (t CO2-e)" dataDxfId="2" dataCellStyle="Comma"/>
    <tableColumn id="4" xr3:uid="{AC54126B-EA3C-41FE-8E33-385401513CAF}" name="Australian Carbon Credit Unit (ACCU) Scheme carbon content (t CO2-e)" dataDxfId="1" dataCellStyle="Comma"/>
    <tableColumn id="5" xr3:uid="{165476D2-5504-4FD1-8F94-9F176947430A}" name="Thermal displacement estimate (t CO2-e)" dataDxfId="0" dataCellStyle="Comma"/>
  </tableColumns>
  <tableStyleInfo name="CER Table 4"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F9DABE-07A0-439F-A450-979051A65FFA}" name="Table19" displayName="Table19" ref="A3:K23" totalsRowShown="0" headerRowDxfId="175" dataDxfId="174" dataCellStyle="Comma">
  <autoFilter ref="A3:K23" xr:uid="{B3F9DABE-07A0-439F-A450-979051A65FFA}"/>
  <tableColumns count="11">
    <tableColumn id="1" xr3:uid="{D42728EA-15D3-4116-AD67-A3B80D541899}" name="Year" dataDxfId="173"/>
    <tableColumn id="2" xr3:uid="{0367AD84-AFA0-49D0-84E1-BD9E950E3D40}" name="Quarter" dataDxfId="172"/>
    <tableColumn id="3" xr3:uid="{28FCB728-F0F7-4840-B0A8-6C18063ADC5E}" name="Vegetation" dataDxfId="171" dataCellStyle="Comma"/>
    <tableColumn id="4" xr3:uid="{4E21520A-D14C-442B-A99F-692E860182E8}" name="Waste" dataDxfId="170" dataCellStyle="Comma"/>
    <tableColumn id="5" xr3:uid="{377A9CB1-3B97-44BB-94E4-18CDB46BB9B1}" name="Savanna fire management" dataDxfId="169" dataCellStyle="Comma"/>
    <tableColumn id="6" xr3:uid="{83E0D17F-515A-4B14-9FB2-D35D49B00B41}" name="Energy efficiency" dataDxfId="168" dataCellStyle="Comma"/>
    <tableColumn id="7" xr3:uid="{A28AE257-E5BC-4DE8-A924-295DBB91705E}" name="Industrial fugitives" dataDxfId="167" dataCellStyle="Comma"/>
    <tableColumn id="8" xr3:uid="{DAF5AA85-30AE-428D-AF5F-A5757CD9A5E3}" name="Agriculture" dataDxfId="166" dataCellStyle="Comma"/>
    <tableColumn id="9" xr3:uid="{814933F5-C3DA-4039-93F5-FB3106F105A0}" name="Transport" dataDxfId="165" dataCellStyle="Comma"/>
    <tableColumn id="10" xr3:uid="{FBEB0105-1D7C-4CA7-A1EA-D2F359314A22}" name="Total" dataDxfId="164" dataCellStyle="Comma"/>
    <tableColumn id="11" xr3:uid="{1DCAC6A0-09C3-4272-AD28-1E78F31499A5}" name="Annual total" dataDxfId="163" dataCellStyle="Comma"/>
  </tableColumns>
  <tableStyleInfo name="CER Table 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2100AC-D769-47DE-B23E-DDF903D36501}" name="Table17" displayName="Table17" ref="A3:N23" totalsRowShown="0" headerRowDxfId="162" dataDxfId="161" dataCellStyle="Comma">
  <autoFilter ref="A3:N23" xr:uid="{2B2100AC-D769-47DE-B23E-DDF903D36501}"/>
  <tableColumns count="14">
    <tableColumn id="1" xr3:uid="{D17DD726-CCF8-416F-8D40-484AD0AF8092}" name="Year" dataDxfId="160"/>
    <tableColumn id="2" xr3:uid="{B999FE4A-83DD-4C68-A77C-899AEFA61DEC}" name="Quarter" dataDxfId="159" dataCellStyle="Comma"/>
    <tableColumn id="3" xr3:uid="{BDE17E38-5F28-4F1D-ABE8-F3F5F20FD17D}" name="Vegetation" dataDxfId="158" dataCellStyle="Comma"/>
    <tableColumn id="4" xr3:uid="{767B1ED1-29EC-4C54-BE13-280800CF1BF8}" name="Agriculture - soil carbon" dataDxfId="157" dataCellStyle="Comma"/>
    <tableColumn id="5" xr3:uid="{5F08E7E4-A5EC-4DCC-B846-E3A96B2C5D48}" name="Agriculture - other" dataDxfId="156" dataCellStyle="Comma"/>
    <tableColumn id="6" xr3:uid="{BF6D3F72-E23B-47BB-B277-E015CB7E9B4E}" name="Carbon capture" dataDxfId="155" dataCellStyle="Comma"/>
    <tableColumn id="7" xr3:uid="{2766AAC5-BD65-4D13-9B2B-9CFF7E924A0B}" name="Energy efficiency" dataDxfId="154" dataCellStyle="Comma"/>
    <tableColumn id="8" xr3:uid="{DD43887D-440E-4F9C-87B7-154A123900D5}" name="Facilities" dataDxfId="153" dataCellStyle="Comma"/>
    <tableColumn id="9" xr3:uid="{6F4031BD-1949-4247-A525-E89BF8C28917}" name="Industrial fugitives" dataDxfId="152" dataCellStyle="Comma"/>
    <tableColumn id="10" xr3:uid="{37EF9288-9FEC-41B1-ACCE-61FBAA489570}" name="Savanna fire management" dataDxfId="151" dataCellStyle="Comma"/>
    <tableColumn id="11" xr3:uid="{088520ED-1E65-44DA-9CCB-41D3C1964CE2}" name="Transport" dataDxfId="150" dataCellStyle="Comma"/>
    <tableColumn id="12" xr3:uid="{72841176-AF30-4D94-8585-DDA2BCE7A040}" name="Waste" dataDxfId="149" dataCellStyle="Comma"/>
    <tableColumn id="13" xr3:uid="{DCCF3A72-90C4-448A-BE33-E5F8696A6921}" name="Total" dataDxfId="148" dataCellStyle="Comma"/>
    <tableColumn id="14" xr3:uid="{9F334E62-11D0-4120-8F2E-EDA0C424AE70}" name="Annual total" dataDxfId="147" dataCellStyle="Comma"/>
  </tableColumns>
  <tableStyleInfo name="CER Table 4"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B3:G23" totalsRowShown="0" headerRowDxfId="146" dataDxfId="145">
  <autoFilter ref="B3:G23" xr:uid="{BBD478A4-AB5C-4E22-BF13-BDE2F1B8261D}"/>
  <tableColumns count="6">
    <tableColumn id="1" xr3:uid="{DE15973B-0FD0-47BD-B8B0-07BA26BE9352}" name="Quarter" dataDxfId="144"/>
    <tableColumn id="2" xr3:uid="{C63C9410-963A-45AE-89FF-B03D7C78EB3D}" name="Project proponent holdings _x000a_(millions of ACCUs)" dataDxfId="143" dataCellStyle="Comma"/>
    <tableColumn id="3" xr3:uid="{6A298C08-CE16-474E-B1F8-00C0CF281CF7}" name="Business and government enterprise holdings (millions of ACCUs)" dataDxfId="142" dataCellStyle="Comma"/>
    <tableColumn id="4" xr3:uid="{695967B6-1071-461C-A612-30A3EFAA78F4}" name="Intermediary holdings _x000a_(millions of ACCUs)" dataDxfId="141" dataCellStyle="Comma"/>
    <tableColumn id="6" xr3:uid="{606D915A-54D2-498E-AAA0-05EAFE03A348}" name="Safeguard holdings_x000a_(millions of ACCUs)" dataDxfId="140"/>
    <tableColumn id="5" xr3:uid="{A4966CCB-ADD6-4ADC-9F61-333C95E1D823}" name="Total holdings_x000a_(millions of ACCUs)" dataDxfId="139" dataCellStyle="Comma"/>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50:E53" totalsRowShown="0" headerRowDxfId="138" dataDxfId="137">
  <tableColumns count="5">
    <tableColumn id="1" xr3:uid="{3918A9C9-99B2-4197-A480-A68BD8CD9711}" name="Category" dataDxfId="136"/>
    <tableColumn id="2" xr3:uid="{D33FE5FD-4365-4C9F-9CFF-5B86D841B77B}" name="Project proponent" dataDxfId="135"/>
    <tableColumn id="3" xr3:uid="{56A497D2-0C37-43A1-8308-45A54AC345E0}" name="Business and government enterprise" dataDxfId="134"/>
    <tableColumn id="4" xr3:uid="{93A4740F-99C0-4866-9742-1F6726225A83}" name="Intermediary" dataDxfId="133"/>
    <tableColumn id="5" xr3:uid="{E5F5BAFE-6325-4026-9332-B455054C5BDE}" name="Safeguard" dataDxfId="132"/>
  </tableColumns>
  <tableStyleInfo name="CER Table 4"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DBBE37-6287-4F68-B331-DB84145F3985}" name="Table4" displayName="Table4" ref="A3:G23" totalsRowShown="0" headerRowDxfId="131" dataDxfId="130" dataCellStyle="Comma">
  <autoFilter ref="A3:G23" xr:uid="{C6DBBE37-6287-4F68-B331-DB84145F3985}"/>
  <tableColumns count="7">
    <tableColumn id="1" xr3:uid="{33357DD2-799C-487A-9FC3-E390DD48310D}" name="Year" dataDxfId="129"/>
    <tableColumn id="2" xr3:uid="{64290402-9501-4691-B44B-74C6A3628FD3}" name="Quarter" dataDxfId="128" dataCellStyle="Comma"/>
    <tableColumn id="4" xr3:uid="{8B12F8AF-FC9A-4363-8178-4CCE8CFA9AF3}" name="Voluntary" dataDxfId="127" dataCellStyle="Comma"/>
    <tableColumn id="3" xr3:uid="{0E02DDF6-5D9A-4505-93F7-9E9AB17DD7D6}" name="Local, state and territory" dataDxfId="126" dataCellStyle="Comma"/>
    <tableColumn id="5" xr3:uid="{4774A73F-0556-4404-81D2-3FBEB48A4A69}" name="Compliance" dataDxfId="125" dataCellStyle="Comma"/>
    <tableColumn id="6" xr3:uid="{0B0ABC43-A40E-49C8-A1B7-FA0389D74074}" name="Other" dataDxfId="124" dataCellStyle="Comma"/>
    <tableColumn id="7" xr3:uid="{8074D789-ECBE-4E1F-8767-133F8322233B}" name="Total" dataDxfId="123" dataCellStyle="Comma"/>
  </tableColumns>
  <tableStyleInfo name="CER Table 4"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A5EAE-8F74-46C4-9400-88AE8E66384A}" name="Table7" displayName="Table7" ref="A3:K23" totalsRowShown="0" headerRowDxfId="122" dataDxfId="121">
  <autoFilter ref="A3:K23" xr:uid="{8A1A5EAE-8F74-46C4-9400-88AE8E66384A}"/>
  <tableColumns count="11">
    <tableColumn id="1" xr3:uid="{74EA069C-7223-4D9F-AEDE-621BC62AA578}" name="Year" dataDxfId="120"/>
    <tableColumn id="2" xr3:uid="{4C17024C-5175-452B-B22D-C4583B260985}" name="Quarter" dataDxfId="119"/>
    <tableColumn id="3" xr3:uid="{E8AB3846-BA29-4393-A3D3-DFA23DA68A45}" name="Savanna fire management" dataDxfId="118" dataCellStyle="Comma"/>
    <tableColumn id="4" xr3:uid="{9120B055-50AD-4B08-9337-863BAAA6AB2B}" name="Vegetation" dataDxfId="117" dataCellStyle="Comma"/>
    <tableColumn id="5" xr3:uid="{14C2C4A0-A5DF-41E1-BF70-8A565D55D21B}" name="Waste" dataDxfId="116" dataCellStyle="Comma"/>
    <tableColumn id="6" xr3:uid="{6D368575-E45B-42E3-A837-E6BE47D87982}" name="Agriculture" dataDxfId="115" dataCellStyle="Comma"/>
    <tableColumn id="7" xr3:uid="{2D6D7BBE-FF63-4838-9909-7B22769C9687}" name="Transport" dataDxfId="114" dataCellStyle="Comma"/>
    <tableColumn id="8" xr3:uid="{4DC4F74A-8531-40E0-B34A-55E8F0C66FFE}" name="Energy efficiency" dataDxfId="113"/>
    <tableColumn id="11" xr3:uid="{EC4BEF56-AA62-4DA7-A2A5-E1EDAFD27A5B}" name="Industrial fugitives" dataDxfId="112" dataCellStyle="Comma"/>
    <tableColumn id="9" xr3:uid="{665CBD99-8C30-4A73-899F-A7A8D8D4D91C}" name="Total" dataDxfId="111" dataCellStyle="Comma"/>
    <tableColumn id="10" xr3:uid="{2D053CC0-6723-4FB8-9C7D-77BBBE49D647}" name="Annual total" dataDxfId="110" dataCellStyle="Comma"/>
  </tableColumns>
  <tableStyleInfo name="CER Table 4"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993DF1-8DCD-4E94-9F47-419B20EDA48C}" name="Table14" displayName="Table14" ref="A3:I23" totalsRowShown="0" headerRowDxfId="109" dataDxfId="108" dataCellStyle="Comma">
  <autoFilter ref="A3:I23" xr:uid="{1D993DF1-8DCD-4E94-9F47-419B20EDA48C}"/>
  <tableColumns count="9">
    <tableColumn id="1" xr3:uid="{EB33922E-40F8-4EF6-B56B-2CDC402114EB}" name="Year" dataDxfId="107"/>
    <tableColumn id="2" xr3:uid="{A0A3C12B-7346-4276-B8AA-F5D17A9330FD}" name="Quarter" dataDxfId="106" dataCellStyle="Comma"/>
    <tableColumn id="3" xr3:uid="{09C96287-98F0-48BD-98CF-E21969819FA8}" name="Wind" dataDxfId="105" dataCellStyle="Comma"/>
    <tableColumn id="4" xr3:uid="{42A02176-2545-40B6-A34E-5AC706B32E8E}" name="Solar" dataDxfId="104" dataCellStyle="Comma"/>
    <tableColumn id="5" xr3:uid="{5D500B18-3835-4EFC-8049-5432C06C748C}" name="Biomass" dataDxfId="103" dataCellStyle="Comma"/>
    <tableColumn id="6" xr3:uid="{F7A0F464-109D-4FDB-87FC-EA6C9E09EC6D}" name="Hydroelectricity" dataDxfId="102" dataCellStyle="Comma"/>
    <tableColumn id="7" xr3:uid="{26A7D1D2-CD67-4514-BA7D-E2F52293CB5E}" name="Waste coal mine gas" dataDxfId="101" dataCellStyle="Comma"/>
    <tableColumn id="8" xr3:uid="{1EEFDAB5-BDB7-4A7B-9899-01B249163C4D}" name="Total" dataDxfId="100" dataCellStyle="Comma"/>
    <tableColumn id="9" xr3:uid="{DCC9BD35-27CB-452D-9E99-86A3EA79322C}" name="Annual total" dataDxfId="99" dataCellStyle="Comma"/>
  </tableColumns>
  <tableStyleInfo name="CER Table 4" showFirstColumn="1"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cleanenergyregulator.gov.au/RET/Scheme-participants-and-industry/Agents-and-installers/Small-scale-systems-eligible-for-certificat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A1"/>
  <sheetViews>
    <sheetView showGridLines="0" workbookViewId="0"/>
  </sheetViews>
  <sheetFormatPr defaultColWidth="8.5546875" defaultRowHeight="11.4" x14ac:dyDescent="0.2"/>
  <cols>
    <col min="1" max="16384" width="8.5546875" style="50"/>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X76"/>
  <sheetViews>
    <sheetView showGridLines="0" workbookViewId="0">
      <selection sqref="A1:G1"/>
    </sheetView>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2" width="10.5546875" bestFit="1" customWidth="1"/>
    <col min="13" max="20" width="11.109375" customWidth="1"/>
    <col min="21" max="21" width="20.6640625" customWidth="1"/>
  </cols>
  <sheetData>
    <row r="1" spans="1:7" x14ac:dyDescent="0.3">
      <c r="A1" s="243" t="s">
        <v>18</v>
      </c>
      <c r="B1" s="243"/>
      <c r="C1" s="243"/>
      <c r="D1" s="243"/>
      <c r="E1" s="243"/>
      <c r="F1" s="243"/>
      <c r="G1" s="243"/>
    </row>
    <row r="2" spans="1:7" ht="38.4" customHeight="1" x14ac:dyDescent="0.35">
      <c r="A2" s="250" t="s">
        <v>168</v>
      </c>
      <c r="B2" s="250"/>
      <c r="C2" s="250"/>
      <c r="D2" s="250"/>
      <c r="E2" s="250"/>
      <c r="F2" s="250"/>
      <c r="G2" s="250"/>
    </row>
    <row r="3" spans="1:7" x14ac:dyDescent="0.3">
      <c r="A3" s="27"/>
    </row>
    <row r="5" spans="1:7" x14ac:dyDescent="0.3">
      <c r="A5" s="27"/>
      <c r="B5" s="27"/>
      <c r="C5" s="27"/>
      <c r="D5" s="27"/>
      <c r="E5" s="27"/>
      <c r="F5" s="27"/>
      <c r="G5" s="27"/>
    </row>
    <row r="6" spans="1:7" x14ac:dyDescent="0.3">
      <c r="A6" s="27"/>
      <c r="B6" s="27"/>
      <c r="C6" s="27"/>
      <c r="D6" s="27"/>
      <c r="E6" s="27"/>
      <c r="F6" s="27"/>
      <c r="G6" s="27"/>
    </row>
    <row r="7" spans="1:7" x14ac:dyDescent="0.3">
      <c r="A7" s="27"/>
      <c r="B7" s="27"/>
      <c r="C7" s="27"/>
      <c r="D7" s="27"/>
      <c r="E7" s="27"/>
      <c r="F7" s="27"/>
      <c r="G7" s="27"/>
    </row>
    <row r="8" spans="1:7" x14ac:dyDescent="0.3">
      <c r="A8" s="27"/>
      <c r="B8" s="27"/>
      <c r="C8" s="27"/>
      <c r="D8" s="27"/>
      <c r="E8" s="27"/>
      <c r="F8" s="27"/>
      <c r="G8" s="27"/>
    </row>
    <row r="9" spans="1:7" x14ac:dyDescent="0.3">
      <c r="A9" s="27"/>
      <c r="B9" s="27"/>
      <c r="C9" s="27"/>
      <c r="D9" s="27"/>
      <c r="E9" s="27"/>
      <c r="F9" s="27"/>
      <c r="G9" s="27"/>
    </row>
    <row r="10" spans="1:7" x14ac:dyDescent="0.3">
      <c r="A10" s="27"/>
      <c r="B10" s="27"/>
      <c r="C10" s="27"/>
      <c r="D10" s="27"/>
      <c r="E10" s="27"/>
      <c r="F10" s="27"/>
      <c r="G10" s="27"/>
    </row>
    <row r="11" spans="1:7" x14ac:dyDescent="0.3">
      <c r="A11" s="27"/>
      <c r="B11" s="27"/>
      <c r="C11" s="27"/>
      <c r="D11" s="27"/>
      <c r="E11" s="27"/>
      <c r="F11" s="27"/>
      <c r="G11" s="27"/>
    </row>
    <row r="12" spans="1:7" x14ac:dyDescent="0.3">
      <c r="A12" s="27"/>
      <c r="B12" s="27"/>
      <c r="C12" s="27"/>
      <c r="D12" s="27"/>
      <c r="E12" s="27"/>
      <c r="F12" s="27"/>
      <c r="G12" s="27"/>
    </row>
    <row r="13" spans="1:7" x14ac:dyDescent="0.3">
      <c r="A13" s="27"/>
      <c r="B13" s="27"/>
      <c r="C13" s="27"/>
      <c r="D13" s="27"/>
      <c r="E13" s="27"/>
      <c r="F13" s="27"/>
      <c r="G13" s="27"/>
    </row>
    <row r="14" spans="1:7" x14ac:dyDescent="0.3">
      <c r="A14" s="27"/>
      <c r="B14" s="27"/>
      <c r="C14" s="27"/>
      <c r="D14" s="27"/>
      <c r="E14" s="27"/>
      <c r="F14" s="27"/>
      <c r="G14" s="27"/>
    </row>
    <row r="15" spans="1:7" x14ac:dyDescent="0.3">
      <c r="A15" s="27"/>
      <c r="B15" s="27"/>
      <c r="C15" s="27"/>
      <c r="D15" s="27"/>
      <c r="E15" s="27"/>
      <c r="F15" s="27"/>
      <c r="G15" s="27"/>
    </row>
    <row r="16" spans="1:7" x14ac:dyDescent="0.3">
      <c r="A16" s="27"/>
      <c r="B16" s="27"/>
      <c r="C16" s="27"/>
      <c r="D16" s="27"/>
      <c r="E16" s="27"/>
      <c r="F16" s="27"/>
      <c r="G16" s="27"/>
    </row>
    <row r="17" spans="1:11" x14ac:dyDescent="0.3">
      <c r="A17" s="27"/>
      <c r="B17" s="27"/>
      <c r="C17" s="27"/>
      <c r="D17" s="27"/>
      <c r="E17" s="27"/>
      <c r="F17" s="27"/>
      <c r="G17" s="27"/>
    </row>
    <row r="18" spans="1:11" x14ac:dyDescent="0.3">
      <c r="A18" s="27"/>
      <c r="B18" s="27"/>
      <c r="C18" s="27"/>
      <c r="D18" s="27"/>
      <c r="E18" s="27"/>
      <c r="F18" s="27"/>
      <c r="G18" s="27"/>
    </row>
    <row r="19" spans="1:11" x14ac:dyDescent="0.3">
      <c r="A19" s="27"/>
      <c r="B19" s="27"/>
      <c r="C19" s="27"/>
      <c r="D19" s="27"/>
      <c r="E19" s="27"/>
      <c r="F19" s="27"/>
      <c r="G19" s="27"/>
    </row>
    <row r="20" spans="1:11" x14ac:dyDescent="0.3">
      <c r="A20" s="27"/>
      <c r="B20" s="27"/>
      <c r="C20" s="27"/>
      <c r="D20" s="27"/>
      <c r="E20" s="27"/>
      <c r="F20" s="27"/>
      <c r="G20" s="27"/>
    </row>
    <row r="21" spans="1:11" x14ac:dyDescent="0.3">
      <c r="A21" s="27"/>
      <c r="B21" s="27"/>
      <c r="C21" s="27"/>
      <c r="D21" s="27"/>
      <c r="E21" s="27"/>
      <c r="F21" s="27"/>
      <c r="G21" s="27"/>
    </row>
    <row r="22" spans="1:11" x14ac:dyDescent="0.3">
      <c r="A22" s="27"/>
      <c r="B22" s="27"/>
      <c r="C22" s="27"/>
      <c r="D22" s="27"/>
      <c r="E22" s="27"/>
      <c r="F22" s="27"/>
      <c r="G22" s="27"/>
    </row>
    <row r="23" spans="1:11" x14ac:dyDescent="0.3">
      <c r="A23" s="27"/>
      <c r="B23" s="27"/>
      <c r="C23" s="27"/>
      <c r="D23" s="27"/>
      <c r="E23" s="27"/>
      <c r="F23" s="27"/>
      <c r="G23" s="27"/>
    </row>
    <row r="24" spans="1:11" x14ac:dyDescent="0.3">
      <c r="A24" s="27"/>
      <c r="B24" s="27"/>
      <c r="C24" s="27"/>
      <c r="D24" s="27"/>
      <c r="E24" s="27"/>
      <c r="F24" s="27"/>
      <c r="G24" s="27"/>
    </row>
    <row r="25" spans="1:11" x14ac:dyDescent="0.3">
      <c r="A25" s="27"/>
      <c r="B25" s="27"/>
      <c r="C25" s="27"/>
      <c r="D25" s="27"/>
      <c r="E25" s="27"/>
      <c r="F25" s="27"/>
      <c r="G25" s="27"/>
      <c r="K25" t="s">
        <v>212</v>
      </c>
    </row>
    <row r="26" spans="1:11" x14ac:dyDescent="0.3">
      <c r="A26" s="27"/>
      <c r="B26" s="27"/>
      <c r="C26" s="27"/>
      <c r="D26" s="27"/>
      <c r="E26" s="27"/>
      <c r="F26" s="27"/>
      <c r="G26" s="27"/>
    </row>
    <row r="27" spans="1:11" x14ac:dyDescent="0.3">
      <c r="A27" s="10"/>
      <c r="B27" s="10"/>
      <c r="C27" s="10"/>
      <c r="D27" s="10"/>
      <c r="E27" s="10"/>
      <c r="F27" s="10"/>
      <c r="G27" s="10"/>
    </row>
    <row r="28" spans="1:11" ht="38.25" customHeight="1" x14ac:dyDescent="0.3">
      <c r="A28" s="241" t="s">
        <v>178</v>
      </c>
      <c r="B28" s="241"/>
      <c r="C28" s="241"/>
      <c r="D28" s="241"/>
      <c r="E28" s="241"/>
      <c r="F28" s="241"/>
      <c r="G28" s="241"/>
      <c r="H28" s="241"/>
      <c r="I28" s="10"/>
    </row>
    <row r="29" spans="1:11" ht="33" customHeight="1" x14ac:dyDescent="0.3">
      <c r="A29" s="241" t="s">
        <v>82</v>
      </c>
      <c r="B29" s="241"/>
      <c r="C29" s="241"/>
      <c r="D29" s="241"/>
      <c r="E29" s="241"/>
      <c r="F29" s="241"/>
      <c r="G29" s="241"/>
      <c r="H29" s="241"/>
      <c r="I29" s="10"/>
    </row>
    <row r="30" spans="1:11" x14ac:dyDescent="0.3">
      <c r="A30" s="10"/>
      <c r="B30" s="10"/>
      <c r="C30" s="10"/>
      <c r="D30" s="10"/>
      <c r="E30" s="10"/>
      <c r="F30" s="10"/>
      <c r="G30" s="10"/>
      <c r="H30" s="10"/>
      <c r="I30" s="10"/>
    </row>
    <row r="31" spans="1:11" x14ac:dyDescent="0.3">
      <c r="B31" s="10"/>
      <c r="C31" s="10"/>
      <c r="D31" s="10"/>
      <c r="E31" s="10"/>
      <c r="F31" s="10"/>
      <c r="G31" s="10"/>
      <c r="H31" s="10"/>
      <c r="I31" s="10"/>
    </row>
    <row r="32" spans="1:11" x14ac:dyDescent="0.3">
      <c r="A32" s="10"/>
      <c r="B32" s="10"/>
      <c r="C32" s="10"/>
      <c r="D32" s="10"/>
      <c r="E32" s="10"/>
      <c r="F32" s="10"/>
      <c r="G32" s="10"/>
      <c r="H32" s="10"/>
      <c r="I32" s="10"/>
    </row>
    <row r="33" spans="1:24" x14ac:dyDescent="0.3">
      <c r="A33" s="10"/>
      <c r="B33" s="10"/>
      <c r="C33" s="10"/>
      <c r="D33" s="10"/>
      <c r="E33" s="10"/>
      <c r="F33" s="10"/>
      <c r="G33" s="10"/>
      <c r="H33" s="10"/>
      <c r="I33" s="10"/>
    </row>
    <row r="44" spans="1:24" x14ac:dyDescent="0.3">
      <c r="P44" s="258"/>
      <c r="R44" s="112"/>
      <c r="S44" s="112"/>
      <c r="T44" s="112"/>
      <c r="U44" s="112"/>
      <c r="V44" s="112"/>
      <c r="W44" s="112"/>
      <c r="X44" s="112"/>
    </row>
    <row r="45" spans="1:24" x14ac:dyDescent="0.3">
      <c r="P45" s="258"/>
      <c r="R45" s="112"/>
      <c r="S45" s="112"/>
      <c r="T45" s="112"/>
      <c r="U45" s="112"/>
      <c r="V45" s="112"/>
      <c r="W45" s="112"/>
      <c r="X45" s="112"/>
    </row>
    <row r="46" spans="1:24" x14ac:dyDescent="0.3">
      <c r="P46" s="258"/>
      <c r="R46" s="112"/>
      <c r="S46" s="112"/>
      <c r="T46" s="112"/>
      <c r="U46" s="112"/>
      <c r="V46" s="112"/>
      <c r="W46" s="112"/>
      <c r="X46" s="112"/>
    </row>
    <row r="47" spans="1:24" x14ac:dyDescent="0.3">
      <c r="P47" s="258"/>
      <c r="R47" s="112"/>
      <c r="S47" s="112"/>
      <c r="T47" s="112"/>
      <c r="U47" s="112"/>
      <c r="V47" s="112"/>
      <c r="W47" s="112"/>
      <c r="X47" s="112"/>
    </row>
    <row r="48" spans="1:24" x14ac:dyDescent="0.3">
      <c r="P48" s="258"/>
      <c r="R48" s="112"/>
      <c r="S48" s="112"/>
      <c r="T48" s="112"/>
      <c r="U48" s="112"/>
      <c r="V48" s="112"/>
      <c r="W48" s="112"/>
      <c r="X48" s="112"/>
    </row>
    <row r="49" spans="16:24" x14ac:dyDescent="0.3">
      <c r="P49" s="258"/>
      <c r="R49" s="112"/>
      <c r="S49" s="112"/>
      <c r="T49" s="112"/>
      <c r="U49" s="112"/>
      <c r="V49" s="112"/>
      <c r="W49" s="112"/>
      <c r="X49" s="112"/>
    </row>
    <row r="50" spans="16:24" x14ac:dyDescent="0.3">
      <c r="P50" s="258"/>
      <c r="R50" s="112"/>
      <c r="S50" s="112"/>
      <c r="T50" s="112"/>
      <c r="U50" s="112"/>
      <c r="V50" s="112"/>
      <c r="W50" s="112"/>
      <c r="X50" s="112"/>
    </row>
    <row r="51" spans="16:24" x14ac:dyDescent="0.3">
      <c r="P51" s="258"/>
      <c r="R51" s="112"/>
      <c r="S51" s="112"/>
      <c r="T51" s="112"/>
      <c r="U51" s="112"/>
      <c r="V51" s="112"/>
      <c r="W51" s="112"/>
      <c r="X51" s="112"/>
    </row>
    <row r="52" spans="16:24" x14ac:dyDescent="0.3">
      <c r="P52" s="258"/>
      <c r="R52" s="112"/>
      <c r="S52" s="112"/>
      <c r="T52" s="112"/>
      <c r="U52" s="112"/>
      <c r="V52" s="112"/>
      <c r="W52" s="112"/>
      <c r="X52" s="112"/>
    </row>
    <row r="53" spans="16:24" x14ac:dyDescent="0.3">
      <c r="P53" s="258"/>
      <c r="R53" s="112"/>
      <c r="S53" s="112"/>
      <c r="T53" s="112"/>
      <c r="U53" s="112"/>
      <c r="V53" s="112"/>
      <c r="W53" s="112"/>
      <c r="X53" s="112"/>
    </row>
    <row r="54" spans="16:24" x14ac:dyDescent="0.3">
      <c r="P54" s="258"/>
      <c r="R54" s="112"/>
      <c r="S54" s="112"/>
      <c r="T54" s="112"/>
      <c r="U54" s="112"/>
      <c r="V54" s="112"/>
      <c r="W54" s="112"/>
      <c r="X54" s="112"/>
    </row>
    <row r="55" spans="16:24" x14ac:dyDescent="0.3">
      <c r="P55" s="258"/>
      <c r="R55" s="112"/>
      <c r="S55" s="112"/>
      <c r="T55" s="112"/>
      <c r="U55" s="112"/>
      <c r="V55" s="112"/>
      <c r="W55" s="112"/>
      <c r="X55" s="112"/>
    </row>
    <row r="56" spans="16:24" x14ac:dyDescent="0.3">
      <c r="P56" s="258"/>
      <c r="R56" s="112"/>
      <c r="S56" s="112"/>
      <c r="T56" s="112"/>
      <c r="U56" s="112"/>
      <c r="V56" s="112"/>
      <c r="W56" s="112"/>
      <c r="X56" s="112"/>
    </row>
    <row r="57" spans="16:24" x14ac:dyDescent="0.3">
      <c r="P57" s="258"/>
      <c r="R57" s="112"/>
      <c r="S57" s="112"/>
      <c r="T57" s="112"/>
      <c r="U57" s="112"/>
      <c r="V57" s="112"/>
      <c r="W57" s="112"/>
      <c r="X57" s="112"/>
    </row>
    <row r="58" spans="16:24" x14ac:dyDescent="0.3">
      <c r="P58" s="258"/>
      <c r="R58" s="112"/>
      <c r="S58" s="112"/>
      <c r="T58" s="112"/>
      <c r="U58" s="112"/>
      <c r="V58" s="112"/>
      <c r="W58" s="112"/>
      <c r="X58" s="112"/>
    </row>
    <row r="59" spans="16:24" x14ac:dyDescent="0.3">
      <c r="P59" s="258"/>
      <c r="R59" s="112"/>
      <c r="S59" s="112"/>
      <c r="T59" s="112"/>
      <c r="U59" s="112"/>
      <c r="V59" s="112"/>
      <c r="W59" s="112"/>
      <c r="X59" s="112"/>
    </row>
    <row r="60" spans="16:24" x14ac:dyDescent="0.3">
      <c r="P60" s="258"/>
      <c r="R60" s="112"/>
      <c r="S60" s="112"/>
      <c r="T60" s="112"/>
      <c r="U60" s="112"/>
      <c r="V60" s="112"/>
      <c r="W60" s="112"/>
      <c r="X60" s="112"/>
    </row>
    <row r="61" spans="16:24" x14ac:dyDescent="0.3">
      <c r="P61" s="258"/>
      <c r="R61" s="112"/>
      <c r="S61" s="112"/>
      <c r="T61" s="112"/>
      <c r="U61" s="112"/>
      <c r="V61" s="112"/>
      <c r="W61" s="112"/>
      <c r="X61" s="112"/>
    </row>
    <row r="62" spans="16:24" ht="39.75" customHeight="1" x14ac:dyDescent="0.3">
      <c r="P62" s="258"/>
      <c r="R62" s="112"/>
      <c r="S62" s="112"/>
      <c r="T62" s="112"/>
      <c r="U62" s="112"/>
      <c r="V62" s="112"/>
      <c r="W62" s="112"/>
      <c r="X62" s="112"/>
    </row>
    <row r="63" spans="16:24" ht="37.5" customHeight="1" x14ac:dyDescent="0.3">
      <c r="P63" s="258"/>
      <c r="R63" s="112"/>
      <c r="S63" s="112"/>
      <c r="T63" s="112"/>
      <c r="U63" s="112"/>
      <c r="V63" s="112"/>
      <c r="W63" s="112"/>
      <c r="X63" s="112"/>
    </row>
    <row r="64" spans="16:24" x14ac:dyDescent="0.3">
      <c r="P64" s="258"/>
      <c r="R64" s="112"/>
      <c r="S64" s="112"/>
      <c r="T64" s="112"/>
      <c r="U64" s="112"/>
      <c r="V64" s="112"/>
      <c r="W64" s="112"/>
      <c r="X64" s="112"/>
    </row>
    <row r="65" spans="16:24" ht="15" customHeight="1" x14ac:dyDescent="0.3">
      <c r="P65" s="258"/>
      <c r="R65" s="112"/>
      <c r="S65" s="112"/>
      <c r="T65" s="112"/>
      <c r="U65" s="112"/>
      <c r="V65" s="112"/>
      <c r="W65" s="112"/>
      <c r="X65" s="112"/>
    </row>
    <row r="66" spans="16:24" x14ac:dyDescent="0.3">
      <c r="P66" s="258"/>
      <c r="R66" s="112"/>
      <c r="S66" s="112"/>
      <c r="T66" s="112"/>
      <c r="U66" s="112"/>
      <c r="V66" s="112"/>
      <c r="W66" s="112"/>
      <c r="X66" s="112"/>
    </row>
    <row r="67" spans="16:24" x14ac:dyDescent="0.3">
      <c r="P67" s="258"/>
      <c r="R67" s="112"/>
      <c r="S67" s="112"/>
      <c r="T67" s="112"/>
      <c r="U67" s="112"/>
      <c r="V67" s="112"/>
      <c r="W67" s="112"/>
      <c r="X67" s="112"/>
    </row>
    <row r="68" spans="16:24" x14ac:dyDescent="0.3">
      <c r="P68" s="258"/>
      <c r="R68" s="112"/>
      <c r="S68" s="112"/>
      <c r="T68" s="112"/>
      <c r="U68" s="112"/>
      <c r="V68" s="112"/>
      <c r="W68" s="112"/>
      <c r="X68" s="112"/>
    </row>
    <row r="69" spans="16:24" x14ac:dyDescent="0.3">
      <c r="P69" s="258"/>
      <c r="R69" s="112"/>
      <c r="S69" s="112"/>
      <c r="T69" s="112"/>
      <c r="U69" s="112"/>
      <c r="V69" s="112"/>
      <c r="W69" s="112"/>
      <c r="X69" s="112"/>
    </row>
    <row r="70" spans="16:24" x14ac:dyDescent="0.3">
      <c r="P70" s="258"/>
      <c r="R70" s="112"/>
      <c r="S70" s="112"/>
      <c r="T70" s="112"/>
      <c r="U70" s="112"/>
      <c r="V70" s="112"/>
      <c r="W70" s="112"/>
      <c r="X70" s="112"/>
    </row>
    <row r="71" spans="16:24" x14ac:dyDescent="0.3">
      <c r="P71" s="258"/>
      <c r="R71" s="112"/>
      <c r="S71" s="112"/>
      <c r="T71" s="112"/>
      <c r="U71" s="112"/>
      <c r="V71" s="112"/>
      <c r="W71" s="112"/>
      <c r="X71" s="112"/>
    </row>
    <row r="72" spans="16:24" x14ac:dyDescent="0.3">
      <c r="P72" s="258"/>
      <c r="R72" s="112"/>
      <c r="S72" s="112"/>
      <c r="T72" s="112"/>
      <c r="U72" s="112"/>
      <c r="V72" s="112"/>
      <c r="W72" s="112"/>
      <c r="X72" s="112"/>
    </row>
    <row r="73" spans="16:24" x14ac:dyDescent="0.3">
      <c r="P73" s="258"/>
      <c r="R73" s="112"/>
      <c r="S73" s="112"/>
      <c r="T73" s="112"/>
      <c r="U73" s="112"/>
      <c r="V73" s="112"/>
      <c r="W73" s="112"/>
      <c r="X73" s="112"/>
    </row>
    <row r="74" spans="16:24" x14ac:dyDescent="0.3">
      <c r="P74" s="258"/>
      <c r="R74" s="112"/>
      <c r="S74" s="112"/>
      <c r="T74" s="112"/>
      <c r="U74" s="112"/>
      <c r="V74" s="112"/>
      <c r="W74" s="112"/>
      <c r="X74" s="112"/>
    </row>
    <row r="75" spans="16:24" x14ac:dyDescent="0.3">
      <c r="P75" s="258"/>
      <c r="R75" s="112"/>
      <c r="S75" s="112"/>
      <c r="T75" s="112"/>
      <c r="U75" s="112"/>
      <c r="V75" s="112"/>
      <c r="W75" s="112"/>
      <c r="X75" s="112"/>
    </row>
    <row r="76" spans="16:24" x14ac:dyDescent="0.3">
      <c r="P76" s="258"/>
      <c r="R76" s="112"/>
      <c r="S76" s="112"/>
      <c r="T76" s="112"/>
      <c r="U76" s="112"/>
      <c r="V76" s="112"/>
      <c r="W76" s="112"/>
      <c r="X76" s="112"/>
    </row>
  </sheetData>
  <mergeCells count="7">
    <mergeCell ref="A2:G2"/>
    <mergeCell ref="A1:G1"/>
    <mergeCell ref="P68:P76"/>
    <mergeCell ref="A28:H28"/>
    <mergeCell ref="A29:H29"/>
    <mergeCell ref="P44:P55"/>
    <mergeCell ref="P56:P67"/>
  </mergeCells>
  <phoneticPr fontId="6" type="noConversion"/>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86B98-7B56-49C9-A7D8-33DB3E21032E}">
  <dimension ref="A1:I33"/>
  <sheetViews>
    <sheetView workbookViewId="0">
      <selection sqref="A1:D1"/>
    </sheetView>
  </sheetViews>
  <sheetFormatPr defaultColWidth="8.6640625" defaultRowHeight="14.4" x14ac:dyDescent="0.3"/>
  <cols>
    <col min="1" max="1" width="11.5546875" style="1" customWidth="1"/>
    <col min="2" max="2" width="22.6640625" style="1" customWidth="1"/>
    <col min="3" max="3" width="29.21875" style="1" customWidth="1"/>
    <col min="4" max="4" width="31.21875" style="1" customWidth="1"/>
    <col min="5" max="16384" width="8.6640625" style="1"/>
  </cols>
  <sheetData>
    <row r="1" spans="1:7" x14ac:dyDescent="0.3">
      <c r="A1" s="260" t="s">
        <v>18</v>
      </c>
      <c r="B1" s="260"/>
      <c r="C1" s="260"/>
      <c r="D1" s="260"/>
    </row>
    <row r="2" spans="1:7" ht="18" x14ac:dyDescent="0.35">
      <c r="A2" s="259" t="s">
        <v>293</v>
      </c>
      <c r="B2" s="259"/>
      <c r="C2" s="259"/>
      <c r="D2" s="259"/>
      <c r="E2" s="197"/>
      <c r="F2" s="197"/>
      <c r="G2" s="197"/>
    </row>
    <row r="3" spans="1:7" ht="80.25" customHeight="1" thickBot="1" x14ac:dyDescent="0.35">
      <c r="A3" s="214" t="s">
        <v>19</v>
      </c>
      <c r="B3" s="214" t="s">
        <v>183</v>
      </c>
      <c r="C3" s="214" t="s">
        <v>191</v>
      </c>
      <c r="D3" s="214" t="s">
        <v>192</v>
      </c>
    </row>
    <row r="4" spans="1:7" ht="15" thickTop="1" x14ac:dyDescent="0.3">
      <c r="A4" s="212">
        <v>2018</v>
      </c>
      <c r="B4" s="202">
        <v>1.6</v>
      </c>
      <c r="C4" s="202">
        <v>2.5</v>
      </c>
      <c r="D4" s="202">
        <v>0.9</v>
      </c>
    </row>
    <row r="5" spans="1:7" x14ac:dyDescent="0.3">
      <c r="A5" s="212">
        <v>2019</v>
      </c>
      <c r="B5" s="203">
        <v>2.2000000000000002</v>
      </c>
      <c r="C5" s="203">
        <v>2.5</v>
      </c>
      <c r="D5" s="203">
        <v>1.4</v>
      </c>
    </row>
    <row r="6" spans="1:7" x14ac:dyDescent="0.3">
      <c r="A6" s="212">
        <v>2020</v>
      </c>
      <c r="B6" s="202">
        <v>3</v>
      </c>
      <c r="C6" s="202">
        <v>1.9</v>
      </c>
      <c r="D6" s="202">
        <v>2.2999999999999998</v>
      </c>
    </row>
    <row r="7" spans="1:7" x14ac:dyDescent="0.3">
      <c r="A7" s="212">
        <v>2021</v>
      </c>
      <c r="B7" s="203">
        <v>3.2</v>
      </c>
      <c r="C7" s="203">
        <v>2</v>
      </c>
      <c r="D7" s="203">
        <v>0.3</v>
      </c>
    </row>
    <row r="8" spans="1:7" x14ac:dyDescent="0.3">
      <c r="A8" s="213">
        <v>2022</v>
      </c>
      <c r="B8" s="204">
        <v>2.8</v>
      </c>
      <c r="C8" s="204">
        <v>1.7</v>
      </c>
      <c r="D8" s="204">
        <v>0.7</v>
      </c>
    </row>
    <row r="9" spans="1:7" x14ac:dyDescent="0.3">
      <c r="A9" s="213">
        <v>2023</v>
      </c>
      <c r="B9" s="205">
        <v>3.1</v>
      </c>
      <c r="C9" s="205">
        <v>1.5</v>
      </c>
      <c r="D9" s="205">
        <v>0.7</v>
      </c>
    </row>
    <row r="32" spans="1:9" ht="52.5" customHeight="1" x14ac:dyDescent="0.3">
      <c r="A32" s="257" t="s">
        <v>224</v>
      </c>
      <c r="B32" s="257"/>
      <c r="C32" s="257"/>
      <c r="D32" s="257"/>
      <c r="E32" s="257"/>
      <c r="F32" s="257"/>
      <c r="G32" s="257"/>
      <c r="H32" s="84"/>
      <c r="I32" s="84"/>
    </row>
    <row r="33" spans="1:7" ht="93" customHeight="1" x14ac:dyDescent="0.3">
      <c r="A33" s="257" t="s">
        <v>299</v>
      </c>
      <c r="B33" s="257"/>
      <c r="C33" s="257"/>
      <c r="D33" s="257"/>
      <c r="E33" s="257"/>
      <c r="F33" s="257"/>
      <c r="G33" s="257"/>
    </row>
  </sheetData>
  <mergeCells count="4">
    <mergeCell ref="A33:G33"/>
    <mergeCell ref="A32:G32"/>
    <mergeCell ref="A2:D2"/>
    <mergeCell ref="A1:D1"/>
  </mergeCells>
  <hyperlinks>
    <hyperlink ref="A1" location="Contents!A1" display="Back to contents" xr:uid="{99447F84-BB77-49FA-B24B-820FA6607C74}"/>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7A2F-3551-4226-99ED-C80521403F3B}">
  <sheetPr codeName="Sheet18"/>
  <dimension ref="A1:Q27"/>
  <sheetViews>
    <sheetView showGridLines="0" workbookViewId="0">
      <selection sqref="A1:M1"/>
    </sheetView>
  </sheetViews>
  <sheetFormatPr defaultColWidth="8.5546875" defaultRowHeight="14.4" x14ac:dyDescent="0.3"/>
  <cols>
    <col min="15" max="15" width="10.5546875" customWidth="1"/>
    <col min="18" max="18" width="13.44140625" customWidth="1"/>
    <col min="19" max="19" width="12.88671875" customWidth="1"/>
    <col min="20" max="20" width="21.109375" customWidth="1"/>
    <col min="21" max="21" width="22.88671875" customWidth="1"/>
    <col min="22" max="22" width="30.109375" customWidth="1"/>
  </cols>
  <sheetData>
    <row r="1" spans="1:17" x14ac:dyDescent="0.3">
      <c r="A1" s="243" t="s">
        <v>18</v>
      </c>
      <c r="B1" s="243"/>
      <c r="C1" s="243"/>
      <c r="D1" s="243"/>
      <c r="E1" s="243"/>
      <c r="F1" s="243"/>
      <c r="G1" s="243"/>
      <c r="H1" s="243"/>
      <c r="I1" s="243"/>
      <c r="J1" s="243"/>
      <c r="K1" s="243"/>
      <c r="L1" s="243"/>
      <c r="M1" s="243"/>
    </row>
    <row r="2" spans="1:17" ht="36.6" customHeight="1" x14ac:dyDescent="0.3">
      <c r="A2" s="262" t="s">
        <v>225</v>
      </c>
      <c r="B2" s="262"/>
      <c r="C2" s="262"/>
      <c r="D2" s="262"/>
      <c r="E2" s="262"/>
      <c r="F2" s="262"/>
      <c r="G2" s="262"/>
      <c r="H2" s="262"/>
      <c r="I2" s="262"/>
      <c r="J2" s="262"/>
      <c r="K2" s="262"/>
      <c r="L2" s="262"/>
      <c r="M2" s="262"/>
      <c r="N2" s="8"/>
      <c r="O2" s="8"/>
      <c r="P2" s="170"/>
      <c r="Q2" s="170"/>
    </row>
    <row r="3" spans="1:17" x14ac:dyDescent="0.3">
      <c r="N3" s="30"/>
      <c r="O3" s="31"/>
      <c r="P3" s="13"/>
    </row>
    <row r="4" spans="1:17" x14ac:dyDescent="0.3">
      <c r="N4" s="30"/>
    </row>
    <row r="5" spans="1:17" x14ac:dyDescent="0.3">
      <c r="N5" s="30"/>
    </row>
    <row r="18" spans="1:16" x14ac:dyDescent="0.3">
      <c r="O18" s="30"/>
      <c r="P18" s="31"/>
    </row>
    <row r="19" spans="1:16" x14ac:dyDescent="0.3">
      <c r="O19" s="30"/>
      <c r="P19" s="31"/>
    </row>
    <row r="20" spans="1:16" x14ac:dyDescent="0.3">
      <c r="O20" s="30"/>
      <c r="P20" s="31"/>
    </row>
    <row r="21" spans="1:16" x14ac:dyDescent="0.3">
      <c r="O21" s="30"/>
      <c r="P21" s="31"/>
    </row>
    <row r="22" spans="1:16" x14ac:dyDescent="0.3">
      <c r="O22" s="30"/>
      <c r="P22" s="31"/>
    </row>
    <row r="23" spans="1:16" x14ac:dyDescent="0.3">
      <c r="O23" s="30"/>
      <c r="P23" s="31"/>
    </row>
    <row r="24" spans="1:16" x14ac:dyDescent="0.3">
      <c r="O24" s="30"/>
      <c r="P24" s="31"/>
    </row>
    <row r="25" spans="1:16" x14ac:dyDescent="0.3">
      <c r="O25" s="30"/>
      <c r="P25" s="31"/>
    </row>
    <row r="26" spans="1:16" ht="69" customHeight="1" x14ac:dyDescent="0.3">
      <c r="A26" s="257" t="s">
        <v>298</v>
      </c>
      <c r="B26" s="257"/>
      <c r="C26" s="257"/>
      <c r="D26" s="257"/>
      <c r="E26" s="257"/>
      <c r="F26" s="257"/>
      <c r="G26" s="257"/>
      <c r="H26" s="257"/>
      <c r="I26" s="257"/>
      <c r="J26" s="257"/>
      <c r="K26" s="257"/>
      <c r="L26" s="257"/>
      <c r="O26" s="30"/>
      <c r="P26" s="31"/>
    </row>
    <row r="27" spans="1:16" ht="54.75" customHeight="1" x14ac:dyDescent="0.3">
      <c r="A27" s="261" t="s">
        <v>144</v>
      </c>
      <c r="B27" s="261"/>
      <c r="C27" s="261"/>
      <c r="D27" s="261"/>
      <c r="E27" s="261"/>
      <c r="F27" s="261"/>
      <c r="G27" s="261"/>
      <c r="H27" s="261"/>
      <c r="I27" s="261"/>
      <c r="J27" s="261"/>
      <c r="K27" s="261"/>
      <c r="L27" s="261"/>
      <c r="O27" s="30"/>
      <c r="P27" s="31"/>
    </row>
  </sheetData>
  <mergeCells count="4">
    <mergeCell ref="A26:L26"/>
    <mergeCell ref="A27:L27"/>
    <mergeCell ref="A2:M2"/>
    <mergeCell ref="A1:M1"/>
  </mergeCells>
  <hyperlinks>
    <hyperlink ref="A1" location="Contents!A1" display="Back to contents" xr:uid="{792F1D95-33DA-407B-8C7D-F2BF723D582B}"/>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49"/>
  <sheetViews>
    <sheetView showGridLines="0" workbookViewId="0">
      <selection sqref="A1:I1"/>
    </sheetView>
  </sheetViews>
  <sheetFormatPr defaultColWidth="8.5546875" defaultRowHeight="14.4" x14ac:dyDescent="0.3"/>
  <cols>
    <col min="1" max="1" width="12.44140625" customWidth="1"/>
    <col min="2" max="2" width="10.109375" bestFit="1" customWidth="1"/>
    <col min="3" max="3" width="16.109375" customWidth="1"/>
    <col min="4" max="4" width="24" bestFit="1" customWidth="1"/>
    <col min="5" max="5" width="14.109375" customWidth="1"/>
    <col min="6" max="6" width="26.5546875" customWidth="1"/>
    <col min="7" max="7" width="21.5546875" bestFit="1" customWidth="1"/>
    <col min="8" max="8" width="11" bestFit="1" customWidth="1"/>
    <col min="9" max="9" width="14.109375" bestFit="1" customWidth="1"/>
    <col min="11" max="11" width="11.44140625" bestFit="1" customWidth="1"/>
  </cols>
  <sheetData>
    <row r="1" spans="1:9" x14ac:dyDescent="0.3">
      <c r="A1" s="243" t="s">
        <v>18</v>
      </c>
      <c r="B1" s="243"/>
      <c r="C1" s="243"/>
      <c r="D1" s="243"/>
      <c r="E1" s="243"/>
      <c r="F1" s="243"/>
      <c r="G1" s="243"/>
      <c r="H1" s="243"/>
      <c r="I1" s="243"/>
    </row>
    <row r="2" spans="1:9" ht="18" x14ac:dyDescent="0.3">
      <c r="A2" s="246" t="s">
        <v>228</v>
      </c>
      <c r="B2" s="246"/>
      <c r="C2" s="246"/>
      <c r="D2" s="246"/>
      <c r="E2" s="246"/>
      <c r="F2" s="246"/>
      <c r="G2" s="246"/>
      <c r="H2" s="246"/>
      <c r="I2" s="246"/>
    </row>
    <row r="3" spans="1:9" x14ac:dyDescent="0.3">
      <c r="A3" s="5" t="s">
        <v>19</v>
      </c>
      <c r="B3" s="5" t="s">
        <v>39</v>
      </c>
      <c r="C3" s="5" t="s">
        <v>66</v>
      </c>
      <c r="D3" s="5" t="s">
        <v>269</v>
      </c>
      <c r="E3" s="5" t="s">
        <v>67</v>
      </c>
      <c r="F3" s="5" t="s">
        <v>140</v>
      </c>
      <c r="G3" s="5" t="s">
        <v>139</v>
      </c>
      <c r="H3" s="5" t="s">
        <v>24</v>
      </c>
      <c r="I3" s="5" t="s">
        <v>53</v>
      </c>
    </row>
    <row r="4" spans="1:9" x14ac:dyDescent="0.3">
      <c r="A4" s="21">
        <v>2019</v>
      </c>
      <c r="B4" s="38" t="s">
        <v>43</v>
      </c>
      <c r="C4" s="39">
        <v>4163383</v>
      </c>
      <c r="D4" s="39">
        <v>1325825</v>
      </c>
      <c r="E4" s="39">
        <v>784269</v>
      </c>
      <c r="F4" s="39">
        <v>839688</v>
      </c>
      <c r="G4" s="39">
        <v>169615</v>
      </c>
      <c r="H4" s="40">
        <v>7282780</v>
      </c>
      <c r="I4" s="115"/>
    </row>
    <row r="5" spans="1:9" x14ac:dyDescent="0.3">
      <c r="A5" s="21">
        <v>2019</v>
      </c>
      <c r="B5" s="38" t="s">
        <v>44</v>
      </c>
      <c r="C5" s="39">
        <v>4310490</v>
      </c>
      <c r="D5" s="39">
        <v>1070199</v>
      </c>
      <c r="E5" s="39">
        <v>478893</v>
      </c>
      <c r="F5" s="39">
        <v>57938</v>
      </c>
      <c r="G5" s="39">
        <v>284535</v>
      </c>
      <c r="H5" s="40">
        <v>6202055</v>
      </c>
      <c r="I5" s="115"/>
    </row>
    <row r="6" spans="1:9" x14ac:dyDescent="0.3">
      <c r="A6" s="21">
        <v>2019</v>
      </c>
      <c r="B6" s="38" t="s">
        <v>45</v>
      </c>
      <c r="C6" s="39">
        <v>4608738</v>
      </c>
      <c r="D6" s="39">
        <v>1114407</v>
      </c>
      <c r="E6" s="39">
        <v>586299</v>
      </c>
      <c r="F6" s="39">
        <v>170849</v>
      </c>
      <c r="G6" s="39">
        <v>278078</v>
      </c>
      <c r="H6" s="40">
        <v>6758371</v>
      </c>
      <c r="I6" s="115"/>
    </row>
    <row r="7" spans="1:9" x14ac:dyDescent="0.3">
      <c r="A7" s="21">
        <v>2019</v>
      </c>
      <c r="B7" s="38" t="s">
        <v>46</v>
      </c>
      <c r="C7" s="39">
        <v>5555545</v>
      </c>
      <c r="D7" s="39">
        <v>1818946</v>
      </c>
      <c r="E7" s="39">
        <v>1001089</v>
      </c>
      <c r="F7" s="39">
        <v>879547</v>
      </c>
      <c r="G7" s="39">
        <v>117768</v>
      </c>
      <c r="H7" s="40">
        <v>9372895</v>
      </c>
      <c r="I7" s="41">
        <f>SUM(H4:H7)</f>
        <v>29616101</v>
      </c>
    </row>
    <row r="8" spans="1:9" x14ac:dyDescent="0.3">
      <c r="A8" s="21">
        <v>2020</v>
      </c>
      <c r="B8" s="38" t="s">
        <v>43</v>
      </c>
      <c r="C8" s="39">
        <v>4313812</v>
      </c>
      <c r="D8" s="39">
        <v>1973944</v>
      </c>
      <c r="E8" s="39">
        <v>545611</v>
      </c>
      <c r="F8" s="39">
        <v>403025</v>
      </c>
      <c r="G8" s="39">
        <v>161286</v>
      </c>
      <c r="H8" s="40">
        <v>7397678</v>
      </c>
      <c r="I8" s="41"/>
    </row>
    <row r="9" spans="1:9" x14ac:dyDescent="0.3">
      <c r="A9" s="21">
        <v>2020</v>
      </c>
      <c r="B9" s="38" t="s">
        <v>44</v>
      </c>
      <c r="C9" s="39">
        <v>4974714</v>
      </c>
      <c r="D9" s="39">
        <v>1526406</v>
      </c>
      <c r="E9" s="39">
        <v>327152</v>
      </c>
      <c r="F9" s="39">
        <v>57458</v>
      </c>
      <c r="G9" s="39">
        <v>82299</v>
      </c>
      <c r="H9" s="40">
        <v>6968029</v>
      </c>
      <c r="I9" s="41"/>
    </row>
    <row r="10" spans="1:9" x14ac:dyDescent="0.3">
      <c r="A10" s="21">
        <v>2020</v>
      </c>
      <c r="B10" s="38" t="s">
        <v>45</v>
      </c>
      <c r="C10" s="39">
        <v>5023838</v>
      </c>
      <c r="D10" s="39">
        <v>1387380</v>
      </c>
      <c r="E10" s="39">
        <v>562685</v>
      </c>
      <c r="F10" s="39">
        <v>58210</v>
      </c>
      <c r="G10" s="39">
        <v>290632</v>
      </c>
      <c r="H10" s="40">
        <v>7322745</v>
      </c>
      <c r="I10" s="41"/>
    </row>
    <row r="11" spans="1:9" x14ac:dyDescent="0.3">
      <c r="A11" s="21">
        <v>2020</v>
      </c>
      <c r="B11" s="38" t="s">
        <v>46</v>
      </c>
      <c r="C11" s="39">
        <v>7038530</v>
      </c>
      <c r="D11" s="39">
        <v>2447583</v>
      </c>
      <c r="E11" s="39">
        <v>1092288</v>
      </c>
      <c r="F11" s="39">
        <v>581376</v>
      </c>
      <c r="G11" s="39">
        <v>304751</v>
      </c>
      <c r="H11" s="40">
        <v>11464528</v>
      </c>
      <c r="I11" s="41">
        <f>SUM(H8:H11)</f>
        <v>33152980</v>
      </c>
    </row>
    <row r="12" spans="1:9" x14ac:dyDescent="0.3">
      <c r="A12" s="21">
        <v>2021</v>
      </c>
      <c r="B12" s="38" t="s">
        <v>43</v>
      </c>
      <c r="C12" s="39">
        <v>5585594</v>
      </c>
      <c r="D12" s="39">
        <v>2424731</v>
      </c>
      <c r="E12" s="39">
        <v>432716</v>
      </c>
      <c r="F12" s="39">
        <v>751496</v>
      </c>
      <c r="G12" s="39">
        <v>11028</v>
      </c>
      <c r="H12" s="40">
        <v>9205565</v>
      </c>
      <c r="I12" s="41"/>
    </row>
    <row r="13" spans="1:9" x14ac:dyDescent="0.3">
      <c r="A13" s="21">
        <v>2021</v>
      </c>
      <c r="B13" s="38" t="s">
        <v>44</v>
      </c>
      <c r="C13" s="39">
        <v>5418883</v>
      </c>
      <c r="D13" s="39">
        <v>2128835</v>
      </c>
      <c r="E13" s="39">
        <v>344264</v>
      </c>
      <c r="F13" s="39">
        <v>60940</v>
      </c>
      <c r="G13" s="39">
        <v>0</v>
      </c>
      <c r="H13" s="40">
        <v>7952922</v>
      </c>
      <c r="I13" s="41"/>
    </row>
    <row r="14" spans="1:9" x14ac:dyDescent="0.3">
      <c r="A14" s="21">
        <v>2021</v>
      </c>
      <c r="B14" s="38" t="s">
        <v>45</v>
      </c>
      <c r="C14" s="39">
        <v>6984780</v>
      </c>
      <c r="D14" s="39">
        <v>1716402</v>
      </c>
      <c r="E14" s="39">
        <v>394604</v>
      </c>
      <c r="F14" s="39">
        <v>112893</v>
      </c>
      <c r="G14" s="39">
        <v>0</v>
      </c>
      <c r="H14" s="40">
        <v>9208679</v>
      </c>
      <c r="I14" s="41"/>
    </row>
    <row r="15" spans="1:9" x14ac:dyDescent="0.3">
      <c r="A15" s="21">
        <v>2021</v>
      </c>
      <c r="B15" s="38" t="s">
        <v>46</v>
      </c>
      <c r="C15" s="39">
        <v>8235025</v>
      </c>
      <c r="D15" s="39">
        <v>3042634</v>
      </c>
      <c r="E15" s="39">
        <v>982100</v>
      </c>
      <c r="F15" s="39">
        <v>305208</v>
      </c>
      <c r="G15" s="39">
        <v>0</v>
      </c>
      <c r="H15" s="40">
        <v>12564967</v>
      </c>
      <c r="I15" s="41">
        <f>SUM(H12:H15)</f>
        <v>38932133</v>
      </c>
    </row>
    <row r="16" spans="1:9" x14ac:dyDescent="0.3">
      <c r="A16" s="21">
        <v>2022</v>
      </c>
      <c r="B16" s="38" t="s">
        <v>43</v>
      </c>
      <c r="C16" s="39">
        <v>5281079</v>
      </c>
      <c r="D16" s="39">
        <v>3466134</v>
      </c>
      <c r="E16" s="39">
        <v>615892</v>
      </c>
      <c r="F16" s="39">
        <v>816529</v>
      </c>
      <c r="G16" s="39">
        <v>0</v>
      </c>
      <c r="H16" s="40">
        <v>10179634</v>
      </c>
      <c r="I16" s="41"/>
    </row>
    <row r="17" spans="1:9" x14ac:dyDescent="0.3">
      <c r="A17" s="21">
        <v>2022</v>
      </c>
      <c r="B17" s="38" t="s">
        <v>44</v>
      </c>
      <c r="C17" s="39">
        <v>6356949</v>
      </c>
      <c r="D17" s="39">
        <v>2733665</v>
      </c>
      <c r="E17" s="39">
        <v>345547</v>
      </c>
      <c r="F17" s="39">
        <v>90978</v>
      </c>
      <c r="G17" s="39">
        <v>0</v>
      </c>
      <c r="H17" s="40">
        <v>9527139</v>
      </c>
      <c r="I17" s="41"/>
    </row>
    <row r="18" spans="1:9" x14ac:dyDescent="0.3">
      <c r="A18" s="21">
        <v>2022</v>
      </c>
      <c r="B18" s="38" t="s">
        <v>45</v>
      </c>
      <c r="C18" s="39">
        <v>8076905</v>
      </c>
      <c r="D18" s="39">
        <v>2297227</v>
      </c>
      <c r="E18" s="39">
        <v>596284</v>
      </c>
      <c r="F18" s="39">
        <v>207837</v>
      </c>
      <c r="G18" s="39">
        <v>0</v>
      </c>
      <c r="H18" s="40">
        <v>11178253</v>
      </c>
      <c r="I18" s="41"/>
    </row>
    <row r="19" spans="1:9" x14ac:dyDescent="0.3">
      <c r="A19" s="21">
        <v>2022</v>
      </c>
      <c r="B19" s="38" t="s">
        <v>46</v>
      </c>
      <c r="C19" s="39">
        <v>6750741</v>
      </c>
      <c r="D19" s="39">
        <v>3284968</v>
      </c>
      <c r="E19" s="39">
        <v>613178</v>
      </c>
      <c r="F19" s="39">
        <v>556726</v>
      </c>
      <c r="G19" s="39">
        <v>0</v>
      </c>
      <c r="H19" s="40">
        <v>11205613</v>
      </c>
      <c r="I19" s="41">
        <f>SUM(H16:H19)</f>
        <v>42090639</v>
      </c>
    </row>
    <row r="20" spans="1:9" x14ac:dyDescent="0.3">
      <c r="A20" s="21">
        <v>2023</v>
      </c>
      <c r="B20" s="38" t="s">
        <v>43</v>
      </c>
      <c r="C20" s="39">
        <v>6812455</v>
      </c>
      <c r="D20" s="39">
        <v>4523784</v>
      </c>
      <c r="E20" s="39">
        <v>838244</v>
      </c>
      <c r="F20" s="39">
        <v>891226</v>
      </c>
      <c r="G20" s="39">
        <v>0</v>
      </c>
      <c r="H20" s="40">
        <v>13065709</v>
      </c>
      <c r="I20" s="41"/>
    </row>
    <row r="21" spans="1:9" x14ac:dyDescent="0.3">
      <c r="A21" s="21">
        <v>2023</v>
      </c>
      <c r="B21" s="38" t="s">
        <v>44</v>
      </c>
      <c r="C21" s="39">
        <v>7286918</v>
      </c>
      <c r="D21" s="39">
        <v>3463773</v>
      </c>
      <c r="E21" s="39">
        <v>398580</v>
      </c>
      <c r="F21" s="39">
        <v>138585</v>
      </c>
      <c r="G21" s="39">
        <v>0</v>
      </c>
      <c r="H21" s="40">
        <v>11287856</v>
      </c>
      <c r="I21" s="41"/>
    </row>
    <row r="22" spans="1:9" x14ac:dyDescent="0.3">
      <c r="A22" s="21">
        <v>2023</v>
      </c>
      <c r="B22" s="38" t="s">
        <v>45</v>
      </c>
      <c r="C22" s="113">
        <v>8500814</v>
      </c>
      <c r="D22" s="113">
        <v>3090340</v>
      </c>
      <c r="E22" s="113">
        <v>386810</v>
      </c>
      <c r="F22" s="113">
        <v>141337</v>
      </c>
      <c r="G22" s="113">
        <v>0</v>
      </c>
      <c r="H22" s="114">
        <v>12119301</v>
      </c>
      <c r="I22" s="41"/>
    </row>
    <row r="23" spans="1:9" x14ac:dyDescent="0.3">
      <c r="A23" s="21">
        <v>2023</v>
      </c>
      <c r="B23" s="38" t="s">
        <v>46</v>
      </c>
      <c r="C23" s="113">
        <v>7657674</v>
      </c>
      <c r="D23" s="113">
        <v>4422891</v>
      </c>
      <c r="E23" s="113">
        <v>780365</v>
      </c>
      <c r="F23" s="113">
        <v>268648</v>
      </c>
      <c r="G23" s="113">
        <v>0</v>
      </c>
      <c r="H23" s="114">
        <v>13129578</v>
      </c>
      <c r="I23" s="41">
        <f>SUM(H20:H23)</f>
        <v>49602444</v>
      </c>
    </row>
    <row r="48" spans="1:7" ht="33.6" customHeight="1" x14ac:dyDescent="0.3">
      <c r="A48" s="241" t="s">
        <v>250</v>
      </c>
      <c r="B48" s="241"/>
      <c r="C48" s="241"/>
      <c r="D48" s="241"/>
      <c r="E48" s="241"/>
      <c r="F48" s="241"/>
      <c r="G48" s="241"/>
    </row>
    <row r="49" spans="1:7" ht="36.6" customHeight="1" x14ac:dyDescent="0.3">
      <c r="A49" s="241" t="s">
        <v>130</v>
      </c>
      <c r="B49" s="241"/>
      <c r="C49" s="241"/>
      <c r="D49" s="241"/>
      <c r="E49" s="241"/>
      <c r="F49" s="241"/>
      <c r="G49" s="241"/>
    </row>
  </sheetData>
  <mergeCells count="4">
    <mergeCell ref="A48:G48"/>
    <mergeCell ref="A49:G49"/>
    <mergeCell ref="A2:I2"/>
    <mergeCell ref="A1:I1"/>
  </mergeCells>
  <phoneticPr fontId="6" type="noConversion"/>
  <hyperlinks>
    <hyperlink ref="A1" location="Contents!A1" display="Back to contents" xr:uid="{73554CA3-79B4-434A-8F99-8D88BEC9979C}"/>
  </hyperlinks>
  <pageMargins left="0.7" right="0.7" top="0.75" bottom="0.75" header="0.3" footer="0.3"/>
  <pageSetup paperSize="9" orientation="portrait" r:id="rId1"/>
  <ignoredErrors>
    <ignoredError sqref="I7 I11 I15 I19 I23" formulaRange="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4231-D455-42AF-B582-09EBCDFB3C95}">
  <dimension ref="A1:I33"/>
  <sheetViews>
    <sheetView showGridLines="0" workbookViewId="0">
      <selection sqref="A1:H1"/>
    </sheetView>
  </sheetViews>
  <sheetFormatPr defaultRowHeight="14.4" x14ac:dyDescent="0.3"/>
  <cols>
    <col min="2" max="2" width="24.109375" bestFit="1" customWidth="1"/>
    <col min="3" max="3" width="26.44140625" customWidth="1"/>
  </cols>
  <sheetData>
    <row r="1" spans="1:8" x14ac:dyDescent="0.3">
      <c r="A1" s="263" t="s">
        <v>18</v>
      </c>
      <c r="B1" s="263"/>
      <c r="C1" s="263"/>
      <c r="D1" s="263"/>
      <c r="E1" s="263"/>
      <c r="F1" s="263"/>
      <c r="G1" s="263"/>
      <c r="H1" s="263"/>
    </row>
    <row r="2" spans="1:8" ht="18" x14ac:dyDescent="0.35">
      <c r="A2" s="242" t="s">
        <v>270</v>
      </c>
      <c r="B2" s="242"/>
      <c r="C2" s="242"/>
      <c r="D2" s="242"/>
      <c r="E2" s="242"/>
      <c r="F2" s="242"/>
      <c r="G2" s="242"/>
      <c r="H2" s="242"/>
    </row>
    <row r="3" spans="1:8" ht="15" thickBot="1" x14ac:dyDescent="0.35">
      <c r="A3" s="190" t="s">
        <v>19</v>
      </c>
      <c r="B3" s="191" t="s">
        <v>190</v>
      </c>
      <c r="C3" s="192" t="s">
        <v>271</v>
      </c>
    </row>
    <row r="4" spans="1:8" ht="15" thickTop="1" x14ac:dyDescent="0.3">
      <c r="A4" s="193" t="s">
        <v>145</v>
      </c>
      <c r="B4" s="224">
        <v>4</v>
      </c>
      <c r="C4" s="180"/>
    </row>
    <row r="5" spans="1:8" x14ac:dyDescent="0.3">
      <c r="A5" s="194" t="s">
        <v>146</v>
      </c>
      <c r="B5" s="202">
        <v>4.9000000000000004</v>
      </c>
      <c r="C5" s="181"/>
    </row>
    <row r="6" spans="1:8" x14ac:dyDescent="0.3">
      <c r="A6" s="194" t="s">
        <v>147</v>
      </c>
      <c r="B6" s="203">
        <v>2.4</v>
      </c>
      <c r="C6" s="203">
        <v>3.8</v>
      </c>
    </row>
    <row r="7" spans="1:8" x14ac:dyDescent="0.3">
      <c r="A7" s="194" t="s">
        <v>148</v>
      </c>
      <c r="B7" s="202">
        <v>3.2</v>
      </c>
      <c r="C7" s="202">
        <v>4.2</v>
      </c>
    </row>
    <row r="8" spans="1:8" x14ac:dyDescent="0.3">
      <c r="A8" s="194" t="s">
        <v>149</v>
      </c>
      <c r="B8" s="203">
        <v>3.2</v>
      </c>
      <c r="C8" s="203">
        <v>2.2999999999999998</v>
      </c>
    </row>
    <row r="9" spans="1:8" x14ac:dyDescent="0.3">
      <c r="A9" s="195" t="s">
        <v>150</v>
      </c>
      <c r="B9" s="204">
        <v>4.5</v>
      </c>
      <c r="C9" s="204">
        <v>2.5</v>
      </c>
    </row>
    <row r="10" spans="1:8" x14ac:dyDescent="0.3">
      <c r="A10" s="195" t="s">
        <v>151</v>
      </c>
      <c r="B10" s="205">
        <v>1.5</v>
      </c>
      <c r="C10" s="205">
        <v>2.2000000000000002</v>
      </c>
    </row>
    <row r="32" spans="1:9" ht="81.75" customHeight="1" x14ac:dyDescent="0.3">
      <c r="A32" s="241" t="s">
        <v>294</v>
      </c>
      <c r="B32" s="241"/>
      <c r="C32" s="241"/>
      <c r="D32" s="241"/>
      <c r="E32" s="241"/>
      <c r="F32" s="241"/>
      <c r="G32" s="241"/>
      <c r="H32" s="10"/>
      <c r="I32" s="10"/>
    </row>
    <row r="33" spans="1:7" ht="79.5" customHeight="1" x14ac:dyDescent="0.3">
      <c r="A33" s="241" t="s">
        <v>288</v>
      </c>
      <c r="B33" s="241"/>
      <c r="C33" s="241"/>
      <c r="D33" s="241"/>
      <c r="E33" s="241"/>
      <c r="F33" s="241"/>
      <c r="G33" s="241"/>
    </row>
  </sheetData>
  <mergeCells count="4">
    <mergeCell ref="A33:G33"/>
    <mergeCell ref="A32:G32"/>
    <mergeCell ref="A2:H2"/>
    <mergeCell ref="A1:H1"/>
  </mergeCells>
  <hyperlinks>
    <hyperlink ref="A1" location="Contents!A1" display="Back to contents" xr:uid="{2B0A5E8C-77FD-4C42-A7AC-326AA8C5E7BE}"/>
  </hyperlinks>
  <pageMargins left="0.7" right="0.7" top="0.75" bottom="0.75" header="0.3" footer="0.3"/>
  <pageSetup paperSize="9" orientation="portrait" r:id="rId1"/>
  <ignoredErrors>
    <ignoredError sqref="A4:A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H62"/>
  <sheetViews>
    <sheetView showGridLines="0" workbookViewId="0">
      <selection sqref="A1:E1"/>
    </sheetView>
  </sheetViews>
  <sheetFormatPr defaultColWidth="8.88671875" defaultRowHeight="14.4" x14ac:dyDescent="0.3"/>
  <cols>
    <col min="1" max="1" width="12.44140625" customWidth="1"/>
    <col min="2" max="2" width="10.6640625" customWidth="1"/>
    <col min="3" max="3" width="19.6640625" bestFit="1" customWidth="1"/>
    <col min="4" max="4" width="34.33203125" bestFit="1" customWidth="1"/>
    <col min="5" max="5" width="28" bestFit="1" customWidth="1"/>
    <col min="12" max="12" width="12" customWidth="1"/>
  </cols>
  <sheetData>
    <row r="1" spans="1:8" x14ac:dyDescent="0.3">
      <c r="A1" s="243" t="s">
        <v>18</v>
      </c>
      <c r="B1" s="243"/>
      <c r="C1" s="243"/>
      <c r="D1" s="243"/>
      <c r="E1" s="243"/>
    </row>
    <row r="2" spans="1:8" ht="37.200000000000003" customHeight="1" x14ac:dyDescent="0.35">
      <c r="A2" s="250" t="s">
        <v>273</v>
      </c>
      <c r="B2" s="250"/>
      <c r="C2" s="250"/>
      <c r="D2" s="250"/>
      <c r="E2" s="250"/>
    </row>
    <row r="3" spans="1:8" x14ac:dyDescent="0.3">
      <c r="A3" s="4" t="s">
        <v>19</v>
      </c>
      <c r="B3" s="4" t="s">
        <v>39</v>
      </c>
      <c r="C3" s="16" t="s">
        <v>190</v>
      </c>
      <c r="D3" s="4" t="s">
        <v>193</v>
      </c>
      <c r="E3" s="4" t="s">
        <v>274</v>
      </c>
    </row>
    <row r="4" spans="1:8" x14ac:dyDescent="0.3">
      <c r="A4" s="13">
        <v>2016</v>
      </c>
      <c r="B4" s="43" t="s">
        <v>43</v>
      </c>
      <c r="C4" s="228">
        <v>0.04</v>
      </c>
      <c r="D4" s="228" t="e">
        <v>#N/A</v>
      </c>
      <c r="E4" s="226"/>
    </row>
    <row r="5" spans="1:8" x14ac:dyDescent="0.3">
      <c r="A5" s="13">
        <v>2016</v>
      </c>
      <c r="B5" s="43" t="s">
        <v>44</v>
      </c>
      <c r="C5" s="228">
        <v>0.3</v>
      </c>
      <c r="D5" s="228" t="e">
        <v>#N/A</v>
      </c>
      <c r="E5" s="226"/>
    </row>
    <row r="6" spans="1:8" x14ac:dyDescent="0.3">
      <c r="A6" s="13">
        <v>2016</v>
      </c>
      <c r="B6" s="43" t="s">
        <v>45</v>
      </c>
      <c r="C6" s="228">
        <v>0.01</v>
      </c>
      <c r="D6" s="228" t="e">
        <v>#N/A</v>
      </c>
      <c r="E6" s="226"/>
    </row>
    <row r="7" spans="1:8" x14ac:dyDescent="0.3">
      <c r="A7" s="13">
        <v>2016</v>
      </c>
      <c r="B7" s="43" t="s">
        <v>46</v>
      </c>
      <c r="C7" s="228">
        <v>0.97</v>
      </c>
      <c r="D7" s="225">
        <v>0.3</v>
      </c>
      <c r="E7" s="227">
        <f>SUM(C4:C7)</f>
        <v>1.3199999999999998</v>
      </c>
      <c r="F7" s="233"/>
      <c r="H7" s="37"/>
    </row>
    <row r="8" spans="1:8" x14ac:dyDescent="0.3">
      <c r="A8" s="13">
        <v>2017</v>
      </c>
      <c r="B8" s="43" t="s">
        <v>43</v>
      </c>
      <c r="C8" s="228">
        <v>0.85</v>
      </c>
      <c r="D8" s="225">
        <v>0.5</v>
      </c>
      <c r="E8" s="227"/>
      <c r="F8" s="233"/>
      <c r="H8" s="37"/>
    </row>
    <row r="9" spans="1:8" x14ac:dyDescent="0.3">
      <c r="A9" s="13">
        <v>2017</v>
      </c>
      <c r="B9" s="43" t="s">
        <v>44</v>
      </c>
      <c r="C9" s="228">
        <v>0.75</v>
      </c>
      <c r="D9" s="225">
        <v>0.6</v>
      </c>
      <c r="E9" s="227"/>
      <c r="F9" s="233"/>
      <c r="H9" s="37"/>
    </row>
    <row r="10" spans="1:8" x14ac:dyDescent="0.3">
      <c r="A10" s="13">
        <v>2017</v>
      </c>
      <c r="B10" s="43" t="s">
        <v>45</v>
      </c>
      <c r="C10" s="228">
        <v>1.1200000000000001</v>
      </c>
      <c r="D10" s="225">
        <v>0.9</v>
      </c>
      <c r="E10" s="227"/>
      <c r="F10" s="233"/>
      <c r="H10" s="37"/>
    </row>
    <row r="11" spans="1:8" x14ac:dyDescent="0.3">
      <c r="A11" s="13">
        <v>2017</v>
      </c>
      <c r="B11" s="43" t="s">
        <v>46</v>
      </c>
      <c r="C11" s="228">
        <v>1.3</v>
      </c>
      <c r="D11" s="225">
        <v>1</v>
      </c>
      <c r="E11" s="227">
        <f>SUM(C8:C11)</f>
        <v>4.0200000000000005</v>
      </c>
      <c r="F11" s="233"/>
      <c r="H11" s="37"/>
    </row>
    <row r="12" spans="1:8" x14ac:dyDescent="0.3">
      <c r="A12" s="13">
        <v>2018</v>
      </c>
      <c r="B12" s="43" t="s">
        <v>43</v>
      </c>
      <c r="C12" s="228">
        <v>1.47</v>
      </c>
      <c r="D12" s="225">
        <v>1.2</v>
      </c>
      <c r="E12" s="227"/>
      <c r="F12" s="233"/>
      <c r="H12" s="37"/>
    </row>
    <row r="13" spans="1:8" x14ac:dyDescent="0.3">
      <c r="A13" s="13">
        <v>2018</v>
      </c>
      <c r="B13" s="43" t="s">
        <v>44</v>
      </c>
      <c r="C13" s="228">
        <v>0.96</v>
      </c>
      <c r="D13" s="225">
        <v>1.2</v>
      </c>
      <c r="E13" s="227"/>
      <c r="F13" s="233"/>
      <c r="H13" s="37"/>
    </row>
    <row r="14" spans="1:8" x14ac:dyDescent="0.3">
      <c r="A14" s="13">
        <v>2018</v>
      </c>
      <c r="B14" s="43" t="s">
        <v>45</v>
      </c>
      <c r="C14" s="228">
        <v>0.61</v>
      </c>
      <c r="D14" s="225">
        <v>1.1000000000000001</v>
      </c>
      <c r="E14" s="227"/>
      <c r="F14" s="233"/>
      <c r="H14" s="37"/>
    </row>
    <row r="15" spans="1:8" x14ac:dyDescent="0.3">
      <c r="A15" s="13">
        <v>2018</v>
      </c>
      <c r="B15" s="43" t="s">
        <v>46</v>
      </c>
      <c r="C15" s="228">
        <v>1.86</v>
      </c>
      <c r="D15" s="225">
        <v>1.2</v>
      </c>
      <c r="E15" s="227">
        <f>SUM(C12:C15)</f>
        <v>4.8999999999999995</v>
      </c>
      <c r="F15" s="233"/>
      <c r="H15" s="37"/>
    </row>
    <row r="16" spans="1:8" x14ac:dyDescent="0.3">
      <c r="A16" s="13">
        <v>2019</v>
      </c>
      <c r="B16" s="43" t="s">
        <v>43</v>
      </c>
      <c r="C16" s="228">
        <v>0.69</v>
      </c>
      <c r="D16" s="225">
        <v>1</v>
      </c>
      <c r="E16" s="227"/>
      <c r="F16" s="233"/>
      <c r="H16" s="37"/>
    </row>
    <row r="17" spans="1:8" x14ac:dyDescent="0.3">
      <c r="A17" s="13">
        <v>2019</v>
      </c>
      <c r="B17" s="43" t="s">
        <v>44</v>
      </c>
      <c r="C17" s="228">
        <v>0.67</v>
      </c>
      <c r="D17" s="225">
        <v>1</v>
      </c>
      <c r="E17" s="227"/>
      <c r="F17" s="233"/>
      <c r="H17" s="37"/>
    </row>
    <row r="18" spans="1:8" x14ac:dyDescent="0.3">
      <c r="A18" s="13">
        <v>2019</v>
      </c>
      <c r="B18" s="43" t="s">
        <v>45</v>
      </c>
      <c r="C18" s="228">
        <v>0.47</v>
      </c>
      <c r="D18" s="225">
        <v>0.9</v>
      </c>
      <c r="E18" s="227"/>
      <c r="F18" s="233"/>
      <c r="H18" s="37"/>
    </row>
    <row r="19" spans="1:8" x14ac:dyDescent="0.3">
      <c r="A19" s="13">
        <v>2019</v>
      </c>
      <c r="B19" s="43" t="s">
        <v>46</v>
      </c>
      <c r="C19" s="228">
        <v>0.54</v>
      </c>
      <c r="D19" s="225">
        <v>0.6</v>
      </c>
      <c r="E19" s="227">
        <f>SUM(C16:C19)</f>
        <v>2.37</v>
      </c>
      <c r="F19" s="233"/>
      <c r="H19" s="37"/>
    </row>
    <row r="20" spans="1:8" x14ac:dyDescent="0.3">
      <c r="A20" s="13">
        <v>2020</v>
      </c>
      <c r="B20" s="43" t="s">
        <v>43</v>
      </c>
      <c r="C20" s="228">
        <v>1.21</v>
      </c>
      <c r="D20" s="225">
        <v>0.7</v>
      </c>
      <c r="E20" s="227"/>
      <c r="F20" s="233"/>
      <c r="H20" s="37"/>
    </row>
    <row r="21" spans="1:8" x14ac:dyDescent="0.3">
      <c r="A21" s="13">
        <v>2020</v>
      </c>
      <c r="B21" s="43" t="s">
        <v>44</v>
      </c>
      <c r="C21" s="228">
        <v>0.02</v>
      </c>
      <c r="D21" s="225">
        <v>0.6</v>
      </c>
      <c r="E21" s="227"/>
      <c r="F21" s="233"/>
      <c r="H21" s="37"/>
    </row>
    <row r="22" spans="1:8" x14ac:dyDescent="0.3">
      <c r="A22" s="13">
        <v>2020</v>
      </c>
      <c r="B22" s="43" t="s">
        <v>45</v>
      </c>
      <c r="C22" s="228">
        <v>1.29</v>
      </c>
      <c r="D22" s="225">
        <v>0.8</v>
      </c>
      <c r="E22" s="227"/>
      <c r="F22" s="233"/>
      <c r="H22" s="37"/>
    </row>
    <row r="23" spans="1:8" x14ac:dyDescent="0.3">
      <c r="A23" s="13">
        <v>2020</v>
      </c>
      <c r="B23" s="43" t="s">
        <v>46</v>
      </c>
      <c r="C23" s="228">
        <v>0.73</v>
      </c>
      <c r="D23" s="225">
        <v>0.8</v>
      </c>
      <c r="E23" s="227">
        <f>SUM(C20:C23)</f>
        <v>3.25</v>
      </c>
      <c r="F23" s="233"/>
      <c r="H23" s="37"/>
    </row>
    <row r="24" spans="1:8" x14ac:dyDescent="0.3">
      <c r="A24" s="13">
        <v>2021</v>
      </c>
      <c r="B24" s="43" t="s">
        <v>43</v>
      </c>
      <c r="C24" s="228">
        <v>0.28999999999999998</v>
      </c>
      <c r="D24" s="225">
        <v>0.6</v>
      </c>
      <c r="E24" s="227"/>
      <c r="F24" s="233"/>
      <c r="H24" s="37"/>
    </row>
    <row r="25" spans="1:8" x14ac:dyDescent="0.3">
      <c r="A25" s="13">
        <v>2021</v>
      </c>
      <c r="B25" s="43" t="s">
        <v>44</v>
      </c>
      <c r="C25" s="228">
        <v>0.73</v>
      </c>
      <c r="D25" s="225">
        <v>0.8</v>
      </c>
      <c r="E25" s="227"/>
      <c r="F25" s="233"/>
      <c r="H25" s="37"/>
    </row>
    <row r="26" spans="1:8" x14ac:dyDescent="0.3">
      <c r="A26" s="13">
        <v>2021</v>
      </c>
      <c r="B26" s="43" t="s">
        <v>45</v>
      </c>
      <c r="C26" s="228">
        <v>1.17</v>
      </c>
      <c r="D26" s="225">
        <v>0.7</v>
      </c>
      <c r="E26" s="227"/>
      <c r="F26" s="233"/>
      <c r="H26" s="37"/>
    </row>
    <row r="27" spans="1:8" x14ac:dyDescent="0.3">
      <c r="A27" s="13">
        <v>2021</v>
      </c>
      <c r="B27" s="43" t="s">
        <v>46</v>
      </c>
      <c r="C27" s="228">
        <v>1.02</v>
      </c>
      <c r="D27" s="225">
        <v>0.8</v>
      </c>
      <c r="E27" s="227">
        <f>SUM(C24:C27)</f>
        <v>3.21</v>
      </c>
      <c r="F27" s="233"/>
      <c r="H27" s="37"/>
    </row>
    <row r="28" spans="1:8" x14ac:dyDescent="0.3">
      <c r="A28" s="13">
        <v>2022</v>
      </c>
      <c r="B28" s="43" t="s">
        <v>43</v>
      </c>
      <c r="C28" s="228">
        <v>1.4</v>
      </c>
      <c r="D28" s="225">
        <v>1.1000000000000001</v>
      </c>
      <c r="E28" s="227"/>
      <c r="F28" s="233"/>
      <c r="G28" s="23"/>
      <c r="H28" s="37"/>
    </row>
    <row r="29" spans="1:8" x14ac:dyDescent="0.3">
      <c r="A29" s="13">
        <v>2022</v>
      </c>
      <c r="B29" s="43" t="s">
        <v>44</v>
      </c>
      <c r="C29" s="228">
        <v>0.42</v>
      </c>
      <c r="D29" s="225">
        <v>1</v>
      </c>
      <c r="E29" s="227"/>
      <c r="F29" s="233"/>
      <c r="G29" s="23"/>
      <c r="H29" s="37"/>
    </row>
    <row r="30" spans="1:8" x14ac:dyDescent="0.3">
      <c r="A30" s="13">
        <v>2022</v>
      </c>
      <c r="B30" s="43" t="s">
        <v>45</v>
      </c>
      <c r="C30" s="228">
        <v>0.49</v>
      </c>
      <c r="D30" s="225">
        <v>0.8</v>
      </c>
      <c r="E30" s="227"/>
      <c r="F30" s="233"/>
      <c r="G30" s="23"/>
      <c r="H30" s="37"/>
    </row>
    <row r="31" spans="1:8" x14ac:dyDescent="0.3">
      <c r="A31" s="13">
        <v>2022</v>
      </c>
      <c r="B31" s="43" t="s">
        <v>46</v>
      </c>
      <c r="C31" s="228">
        <v>2.2000000000000002</v>
      </c>
      <c r="D31" s="225">
        <v>1.1000000000000001</v>
      </c>
      <c r="E31" s="227">
        <f>SUM(C28:C31)</f>
        <v>4.51</v>
      </c>
      <c r="F31" s="233"/>
      <c r="H31" s="37"/>
    </row>
    <row r="32" spans="1:8" x14ac:dyDescent="0.3">
      <c r="A32" s="13">
        <v>2023</v>
      </c>
      <c r="B32" s="43" t="s">
        <v>43</v>
      </c>
      <c r="C32" s="228">
        <v>0.46760000000000002</v>
      </c>
      <c r="D32" s="225">
        <v>0.9</v>
      </c>
      <c r="E32" s="227"/>
      <c r="F32" s="233"/>
      <c r="H32" s="37"/>
    </row>
    <row r="33" spans="1:8" x14ac:dyDescent="0.3">
      <c r="A33" s="13">
        <v>2023</v>
      </c>
      <c r="B33" s="43" t="s">
        <v>44</v>
      </c>
      <c r="C33" s="228">
        <v>4.8000000000000001E-2</v>
      </c>
      <c r="D33" s="225">
        <v>0.8</v>
      </c>
      <c r="E33" s="227"/>
      <c r="F33" s="233"/>
      <c r="H33" s="37"/>
    </row>
    <row r="34" spans="1:8" x14ac:dyDescent="0.3">
      <c r="A34" s="13">
        <v>2023</v>
      </c>
      <c r="B34" s="43" t="s">
        <v>45</v>
      </c>
      <c r="C34" s="228">
        <v>0.17069000000000001</v>
      </c>
      <c r="D34" s="225">
        <v>0.7</v>
      </c>
      <c r="E34" s="227"/>
      <c r="F34" s="233"/>
      <c r="H34" s="37"/>
    </row>
    <row r="35" spans="1:8" x14ac:dyDescent="0.3">
      <c r="A35" s="13">
        <v>2023</v>
      </c>
      <c r="B35" s="43" t="s">
        <v>46</v>
      </c>
      <c r="C35" s="228">
        <v>0.80400000000000005</v>
      </c>
      <c r="D35" s="225">
        <v>0.4</v>
      </c>
      <c r="E35" s="227">
        <f>SUM(C32:C35)</f>
        <v>1.4902900000000001</v>
      </c>
      <c r="F35" s="233"/>
      <c r="H35" s="37"/>
    </row>
    <row r="36" spans="1:8" x14ac:dyDescent="0.3">
      <c r="F36" s="233"/>
    </row>
    <row r="61" spans="1:5" ht="50.25" customHeight="1" x14ac:dyDescent="0.3">
      <c r="A61" s="241" t="s">
        <v>295</v>
      </c>
      <c r="B61" s="241"/>
      <c r="C61" s="241"/>
      <c r="D61" s="241"/>
      <c r="E61" s="241"/>
    </row>
    <row r="62" spans="1:5" ht="61.5" customHeight="1" x14ac:dyDescent="0.3">
      <c r="A62" s="241" t="s">
        <v>287</v>
      </c>
      <c r="B62" s="241"/>
      <c r="C62" s="241"/>
      <c r="D62" s="241"/>
      <c r="E62" s="241"/>
    </row>
  </sheetData>
  <mergeCells count="4">
    <mergeCell ref="A61:E61"/>
    <mergeCell ref="A62:E62"/>
    <mergeCell ref="A2:E2"/>
    <mergeCell ref="A1:E1"/>
  </mergeCells>
  <hyperlinks>
    <hyperlink ref="A1" location="Contents!A1" display="Back to contents" xr:uid="{1121A89A-469E-4F50-961A-BA52717A1ACE}"/>
  </hyperlinks>
  <pageMargins left="0.7" right="0.7" top="0.75" bottom="0.75" header="0.3" footer="0.3"/>
  <pageSetup paperSize="9" orientation="portrait" r:id="rId1"/>
  <ignoredErrors>
    <ignoredError sqref="E7 E11 E15 E19 E27 E31 E23" formulaRange="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H56"/>
  <sheetViews>
    <sheetView showGridLines="0" workbookViewId="0">
      <selection sqref="A1:G1"/>
    </sheetView>
  </sheetViews>
  <sheetFormatPr defaultColWidth="8.5546875" defaultRowHeight="14.4" x14ac:dyDescent="0.3"/>
  <cols>
    <col min="1" max="1" width="26" customWidth="1"/>
    <col min="2" max="2" width="12" bestFit="1" customWidth="1"/>
    <col min="3" max="3" width="13.109375" bestFit="1" customWidth="1"/>
    <col min="4" max="4" width="25" customWidth="1"/>
    <col min="5" max="5" width="15.109375" customWidth="1"/>
    <col min="6" max="6" width="17.33203125" customWidth="1"/>
    <col min="7" max="7" width="16.109375" customWidth="1"/>
    <col min="8" max="8" width="14" bestFit="1" customWidth="1"/>
    <col min="9" max="9" width="10.44140625" customWidth="1"/>
    <col min="10" max="10" width="12.5546875" bestFit="1" customWidth="1"/>
    <col min="11" max="11" width="10.109375" bestFit="1" customWidth="1"/>
    <col min="12" max="12" width="10" bestFit="1" customWidth="1"/>
    <col min="14" max="14" width="13.5546875" bestFit="1" customWidth="1"/>
  </cols>
  <sheetData>
    <row r="1" spans="1:7" x14ac:dyDescent="0.3">
      <c r="A1" s="243" t="s">
        <v>18</v>
      </c>
      <c r="B1" s="243"/>
      <c r="C1" s="243"/>
      <c r="D1" s="243"/>
      <c r="E1" s="243"/>
      <c r="F1" s="243"/>
      <c r="G1" s="243"/>
    </row>
    <row r="2" spans="1:7" ht="40.799999999999997" customHeight="1" x14ac:dyDescent="0.3">
      <c r="A2" s="264" t="s">
        <v>237</v>
      </c>
      <c r="B2" s="264"/>
      <c r="C2" s="264"/>
      <c r="D2" s="264"/>
      <c r="E2" s="264"/>
      <c r="F2" s="264"/>
      <c r="G2" s="264"/>
    </row>
    <row r="3" spans="1:7" x14ac:dyDescent="0.3">
      <c r="A3" s="4" t="s">
        <v>19</v>
      </c>
      <c r="B3" s="4" t="s">
        <v>39</v>
      </c>
      <c r="C3" s="4" t="s">
        <v>40</v>
      </c>
      <c r="D3" s="4" t="s">
        <v>136</v>
      </c>
      <c r="E3" s="4" t="s">
        <v>41</v>
      </c>
      <c r="F3" s="4" t="s">
        <v>42</v>
      </c>
      <c r="G3" s="4" t="s">
        <v>24</v>
      </c>
    </row>
    <row r="4" spans="1:7" x14ac:dyDescent="0.3">
      <c r="A4" s="62">
        <v>2019</v>
      </c>
      <c r="B4" s="60" t="s">
        <v>43</v>
      </c>
      <c r="C4" s="7">
        <v>555</v>
      </c>
      <c r="D4" s="7">
        <v>12746</v>
      </c>
      <c r="E4" s="7">
        <v>6411</v>
      </c>
      <c r="F4" s="7">
        <v>0</v>
      </c>
      <c r="G4" s="59">
        <v>19712</v>
      </c>
    </row>
    <row r="5" spans="1:7" x14ac:dyDescent="0.3">
      <c r="A5" s="62">
        <v>2019</v>
      </c>
      <c r="B5" s="60" t="s">
        <v>44</v>
      </c>
      <c r="C5" s="7">
        <v>2499</v>
      </c>
      <c r="D5" s="42">
        <v>965</v>
      </c>
      <c r="E5" s="7">
        <v>0</v>
      </c>
      <c r="F5" s="7">
        <v>0</v>
      </c>
      <c r="G5" s="59">
        <v>3464</v>
      </c>
    </row>
    <row r="6" spans="1:7" x14ac:dyDescent="0.3">
      <c r="A6" s="62">
        <v>2019</v>
      </c>
      <c r="B6" s="60" t="s">
        <v>45</v>
      </c>
      <c r="C6" s="7">
        <v>537865</v>
      </c>
      <c r="D6" s="7">
        <v>0</v>
      </c>
      <c r="E6" s="7">
        <v>89471</v>
      </c>
      <c r="F6" s="7">
        <v>503</v>
      </c>
      <c r="G6" s="59">
        <v>627839</v>
      </c>
    </row>
    <row r="7" spans="1:7" x14ac:dyDescent="0.3">
      <c r="A7" s="62">
        <v>2019</v>
      </c>
      <c r="B7" s="60" t="s">
        <v>46</v>
      </c>
      <c r="C7" s="7">
        <v>65785</v>
      </c>
      <c r="D7" s="7">
        <v>0</v>
      </c>
      <c r="E7" s="7">
        <v>2370</v>
      </c>
      <c r="F7" s="7">
        <v>16797</v>
      </c>
      <c r="G7" s="59">
        <v>84952</v>
      </c>
    </row>
    <row r="8" spans="1:7" x14ac:dyDescent="0.3">
      <c r="A8" s="62">
        <v>2020</v>
      </c>
      <c r="B8" s="60" t="s">
        <v>43</v>
      </c>
      <c r="C8" s="7">
        <v>61037</v>
      </c>
      <c r="D8" s="7">
        <v>85164</v>
      </c>
      <c r="E8" s="7">
        <v>117690</v>
      </c>
      <c r="F8" s="7">
        <v>4973</v>
      </c>
      <c r="G8" s="59">
        <v>268864</v>
      </c>
    </row>
    <row r="9" spans="1:7" x14ac:dyDescent="0.3">
      <c r="A9" s="62">
        <v>2020</v>
      </c>
      <c r="B9" s="60" t="s">
        <v>44</v>
      </c>
      <c r="C9" s="7">
        <v>118449</v>
      </c>
      <c r="D9" s="7">
        <v>56755</v>
      </c>
      <c r="E9" s="7">
        <v>0</v>
      </c>
      <c r="F9" s="7">
        <v>2313</v>
      </c>
      <c r="G9" s="59">
        <v>177517</v>
      </c>
    </row>
    <row r="10" spans="1:7" x14ac:dyDescent="0.3">
      <c r="A10" s="62">
        <v>2020</v>
      </c>
      <c r="B10" s="60" t="s">
        <v>45</v>
      </c>
      <c r="C10" s="7">
        <v>743550</v>
      </c>
      <c r="D10" s="7">
        <v>2263408</v>
      </c>
      <c r="E10" s="7">
        <v>411931</v>
      </c>
      <c r="F10" s="7">
        <v>3537</v>
      </c>
      <c r="G10" s="59">
        <v>3422426</v>
      </c>
    </row>
    <row r="11" spans="1:7" x14ac:dyDescent="0.3">
      <c r="A11" s="62">
        <v>2020</v>
      </c>
      <c r="B11" s="60" t="s">
        <v>46</v>
      </c>
      <c r="C11" s="7">
        <v>142074</v>
      </c>
      <c r="D11" s="7">
        <v>149</v>
      </c>
      <c r="E11" s="7">
        <v>0</v>
      </c>
      <c r="F11" s="7">
        <v>14374</v>
      </c>
      <c r="G11" s="59">
        <v>156597</v>
      </c>
    </row>
    <row r="12" spans="1:7" x14ac:dyDescent="0.3">
      <c r="A12" s="62">
        <v>2021</v>
      </c>
      <c r="B12" s="60" t="s">
        <v>43</v>
      </c>
      <c r="C12" s="7">
        <v>199323</v>
      </c>
      <c r="D12" s="7">
        <v>75858</v>
      </c>
      <c r="E12" s="7">
        <v>70461</v>
      </c>
      <c r="F12" s="7">
        <v>12831</v>
      </c>
      <c r="G12" s="59">
        <v>358473</v>
      </c>
    </row>
    <row r="13" spans="1:7" x14ac:dyDescent="0.3">
      <c r="A13" s="62">
        <v>2021</v>
      </c>
      <c r="B13" s="61" t="s">
        <v>44</v>
      </c>
      <c r="C13" s="56">
        <v>169557</v>
      </c>
      <c r="D13" s="56">
        <v>2290402</v>
      </c>
      <c r="E13" s="56">
        <v>6069</v>
      </c>
      <c r="F13" s="56">
        <v>53597</v>
      </c>
      <c r="G13" s="59">
        <v>2519625</v>
      </c>
    </row>
    <row r="14" spans="1:7" x14ac:dyDescent="0.3">
      <c r="A14" s="62">
        <v>2021</v>
      </c>
      <c r="B14" s="61" t="s">
        <v>45</v>
      </c>
      <c r="C14" s="56">
        <v>934107</v>
      </c>
      <c r="D14" s="56">
        <v>19013</v>
      </c>
      <c r="E14" s="56">
        <v>432199</v>
      </c>
      <c r="F14" s="56">
        <v>1752</v>
      </c>
      <c r="G14" s="59">
        <v>1387071</v>
      </c>
    </row>
    <row r="15" spans="1:7" x14ac:dyDescent="0.3">
      <c r="A15" s="62">
        <v>2021</v>
      </c>
      <c r="B15" s="61" t="s">
        <v>46</v>
      </c>
      <c r="C15" s="56">
        <v>301784</v>
      </c>
      <c r="D15" s="56">
        <v>0</v>
      </c>
      <c r="E15" s="56">
        <v>1204072</v>
      </c>
      <c r="F15" s="56">
        <v>456</v>
      </c>
      <c r="G15" s="59">
        <v>1506312</v>
      </c>
    </row>
    <row r="16" spans="1:7" x14ac:dyDescent="0.3">
      <c r="A16" s="62">
        <v>2022</v>
      </c>
      <c r="B16" s="61" t="s">
        <v>43</v>
      </c>
      <c r="C16" s="56">
        <v>591558</v>
      </c>
      <c r="D16" s="56">
        <v>560273</v>
      </c>
      <c r="E16" s="56">
        <v>40627</v>
      </c>
      <c r="F16" s="56">
        <v>23772</v>
      </c>
      <c r="G16" s="59">
        <v>1216230</v>
      </c>
    </row>
    <row r="17" spans="1:7" x14ac:dyDescent="0.3">
      <c r="A17" s="62">
        <v>2022</v>
      </c>
      <c r="B17" s="61" t="s">
        <v>44</v>
      </c>
      <c r="C17" s="56">
        <v>344228</v>
      </c>
      <c r="D17" s="56">
        <v>1875</v>
      </c>
      <c r="E17" s="56">
        <v>5421</v>
      </c>
      <c r="F17" s="56">
        <v>4834</v>
      </c>
      <c r="G17" s="59">
        <v>356358</v>
      </c>
    </row>
    <row r="18" spans="1:7" x14ac:dyDescent="0.3">
      <c r="A18" s="62">
        <v>2022</v>
      </c>
      <c r="B18" s="61" t="s">
        <v>45</v>
      </c>
      <c r="C18" s="56">
        <v>1398598</v>
      </c>
      <c r="D18" s="56">
        <v>2752096</v>
      </c>
      <c r="E18" s="56">
        <v>470599</v>
      </c>
      <c r="F18" s="56">
        <v>32111</v>
      </c>
      <c r="G18" s="59">
        <v>4653404</v>
      </c>
    </row>
    <row r="19" spans="1:7" x14ac:dyDescent="0.3">
      <c r="A19" s="62">
        <v>2022</v>
      </c>
      <c r="B19" s="61" t="s">
        <v>46</v>
      </c>
      <c r="C19" s="56">
        <v>1054476</v>
      </c>
      <c r="D19" s="56">
        <v>57418</v>
      </c>
      <c r="E19" s="56">
        <v>20220</v>
      </c>
      <c r="F19" s="56">
        <v>52679</v>
      </c>
      <c r="G19" s="59">
        <v>1184793</v>
      </c>
    </row>
    <row r="20" spans="1:7" x14ac:dyDescent="0.3">
      <c r="A20" s="62">
        <v>2023</v>
      </c>
      <c r="B20" s="61" t="s">
        <v>43</v>
      </c>
      <c r="C20" s="56">
        <v>1239059</v>
      </c>
      <c r="D20" s="56">
        <v>597410</v>
      </c>
      <c r="E20" s="56">
        <v>173090</v>
      </c>
      <c r="F20" s="56">
        <v>75789</v>
      </c>
      <c r="G20" s="59">
        <v>2085348</v>
      </c>
    </row>
    <row r="21" spans="1:7" x14ac:dyDescent="0.3">
      <c r="A21" s="62">
        <v>2023</v>
      </c>
      <c r="B21" s="61" t="s">
        <v>44</v>
      </c>
      <c r="C21" s="71">
        <v>727621</v>
      </c>
      <c r="D21" s="72">
        <v>2206103</v>
      </c>
      <c r="E21" s="72">
        <v>35671</v>
      </c>
      <c r="F21" s="72">
        <v>175339</v>
      </c>
      <c r="G21" s="59">
        <v>3144734</v>
      </c>
    </row>
    <row r="22" spans="1:7" x14ac:dyDescent="0.3">
      <c r="A22" s="62">
        <v>2023</v>
      </c>
      <c r="B22" s="61" t="s">
        <v>45</v>
      </c>
      <c r="C22" s="56">
        <v>2317612</v>
      </c>
      <c r="D22" s="56">
        <v>245293</v>
      </c>
      <c r="E22" s="56">
        <v>81618</v>
      </c>
      <c r="F22" s="56">
        <v>89197</v>
      </c>
      <c r="G22" s="59">
        <v>2733720</v>
      </c>
    </row>
    <row r="23" spans="1:7" x14ac:dyDescent="0.3">
      <c r="A23" s="62">
        <v>2023</v>
      </c>
      <c r="B23" s="61" t="s">
        <v>46</v>
      </c>
      <c r="C23" s="56">
        <v>594716</v>
      </c>
      <c r="D23" s="56">
        <v>44633</v>
      </c>
      <c r="E23" s="56">
        <v>53054</v>
      </c>
      <c r="F23" s="56">
        <v>61685</v>
      </c>
      <c r="G23" s="59">
        <v>754088</v>
      </c>
    </row>
    <row r="36" spans="7:8" ht="14.4" customHeight="1" x14ac:dyDescent="0.3">
      <c r="H36" s="10"/>
    </row>
    <row r="37" spans="7:8" ht="14.4" customHeight="1" x14ac:dyDescent="0.3">
      <c r="G37" s="10"/>
      <c r="H37" s="10"/>
    </row>
    <row r="38" spans="7:8" ht="14.4" customHeight="1" x14ac:dyDescent="0.3">
      <c r="G38" s="10"/>
      <c r="H38" s="10"/>
    </row>
    <row r="39" spans="7:8" ht="14.4" customHeight="1" x14ac:dyDescent="0.3">
      <c r="G39" s="10"/>
      <c r="H39" s="10"/>
    </row>
    <row r="40" spans="7:8" ht="14.4" customHeight="1" x14ac:dyDescent="0.3">
      <c r="G40" s="10"/>
      <c r="H40" s="10"/>
    </row>
    <row r="41" spans="7:8" ht="14.4" customHeight="1" x14ac:dyDescent="0.3">
      <c r="G41" s="10"/>
      <c r="H41" s="10"/>
    </row>
    <row r="42" spans="7:8" ht="14.4" customHeight="1" x14ac:dyDescent="0.3">
      <c r="G42" s="10"/>
      <c r="H42" s="10"/>
    </row>
    <row r="43" spans="7:8" ht="14.4" customHeight="1" x14ac:dyDescent="0.3">
      <c r="G43" s="10"/>
      <c r="H43" s="10"/>
    </row>
    <row r="44" spans="7:8" ht="14.4" customHeight="1" x14ac:dyDescent="0.3">
      <c r="G44" s="10"/>
      <c r="H44" s="10"/>
    </row>
    <row r="45" spans="7:8" ht="14.4" customHeight="1" x14ac:dyDescent="0.3">
      <c r="G45" s="10"/>
      <c r="H45" s="10"/>
    </row>
    <row r="46" spans="7:8" ht="14.4" customHeight="1" x14ac:dyDescent="0.3">
      <c r="G46" s="10"/>
      <c r="H46" s="10"/>
    </row>
    <row r="47" spans="7:8" ht="14.4" customHeight="1" x14ac:dyDescent="0.3">
      <c r="G47" s="10"/>
      <c r="H47" s="10"/>
    </row>
    <row r="48" spans="7:8" ht="14.4" customHeight="1" x14ac:dyDescent="0.3">
      <c r="G48" s="10"/>
      <c r="H48" s="10"/>
    </row>
    <row r="49" spans="1:6" ht="36" customHeight="1" x14ac:dyDescent="0.3">
      <c r="A49" s="241" t="s">
        <v>238</v>
      </c>
      <c r="B49" s="241"/>
      <c r="C49" s="241"/>
      <c r="D49" s="241"/>
      <c r="E49" s="241"/>
      <c r="F49" s="241"/>
    </row>
    <row r="50" spans="1:6" ht="15" thickBot="1" x14ac:dyDescent="0.35">
      <c r="A50" s="13" t="s">
        <v>81</v>
      </c>
      <c r="C50" s="82"/>
      <c r="D50" s="82"/>
      <c r="E50" s="82"/>
      <c r="F50" s="82"/>
    </row>
    <row r="51" spans="1:6" ht="15" thickBot="1" x14ac:dyDescent="0.35">
      <c r="A51" s="83" t="s">
        <v>80</v>
      </c>
      <c r="B51" s="255" t="s">
        <v>47</v>
      </c>
      <c r="C51" s="256"/>
      <c r="D51" s="256"/>
      <c r="E51" s="256"/>
      <c r="F51" s="256"/>
    </row>
    <row r="52" spans="1:6" ht="33" customHeight="1" thickBot="1" x14ac:dyDescent="0.35">
      <c r="A52" s="83" t="s">
        <v>48</v>
      </c>
      <c r="B52" s="251" t="s">
        <v>49</v>
      </c>
      <c r="C52" s="252"/>
      <c r="D52" s="252"/>
      <c r="E52" s="252"/>
      <c r="F52" s="252"/>
    </row>
    <row r="53" spans="1:6" ht="50.25" customHeight="1" thickBot="1" x14ac:dyDescent="0.35">
      <c r="A53" s="83" t="s">
        <v>83</v>
      </c>
      <c r="B53" s="251" t="s">
        <v>50</v>
      </c>
      <c r="C53" s="252"/>
      <c r="D53" s="252"/>
      <c r="E53" s="252"/>
      <c r="F53" s="252"/>
    </row>
    <row r="54" spans="1:6" ht="59.25" customHeight="1" thickBot="1" x14ac:dyDescent="0.35">
      <c r="A54" s="83" t="s">
        <v>51</v>
      </c>
      <c r="B54" s="251" t="s">
        <v>141</v>
      </c>
      <c r="C54" s="252"/>
      <c r="D54" s="252"/>
      <c r="E54" s="252"/>
      <c r="F54" s="252"/>
    </row>
    <row r="55" spans="1:6" ht="50.25" customHeight="1" thickBot="1" x14ac:dyDescent="0.35">
      <c r="A55" s="83" t="s">
        <v>52</v>
      </c>
      <c r="B55" s="251" t="s">
        <v>177</v>
      </c>
      <c r="C55" s="252"/>
      <c r="D55" s="252"/>
      <c r="E55" s="252"/>
      <c r="F55" s="252"/>
    </row>
    <row r="56" spans="1:6" x14ac:dyDescent="0.3">
      <c r="A56" s="253" t="s">
        <v>138</v>
      </c>
      <c r="B56" s="253"/>
      <c r="C56" s="253"/>
      <c r="D56" s="253"/>
      <c r="E56" s="253"/>
      <c r="F56" s="253"/>
    </row>
  </sheetData>
  <mergeCells count="9">
    <mergeCell ref="A2:G2"/>
    <mergeCell ref="A1:G1"/>
    <mergeCell ref="A56:F56"/>
    <mergeCell ref="A49:F49"/>
    <mergeCell ref="B51:F51"/>
    <mergeCell ref="B52:F52"/>
    <mergeCell ref="B53:F53"/>
    <mergeCell ref="B54:F54"/>
    <mergeCell ref="B55:F55"/>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N29"/>
  <sheetViews>
    <sheetView showGridLines="0" workbookViewId="0">
      <selection sqref="A1:N1"/>
    </sheetView>
  </sheetViews>
  <sheetFormatPr defaultColWidth="8.5546875" defaultRowHeight="14.4" x14ac:dyDescent="0.3"/>
  <sheetData>
    <row r="1" spans="1:14" ht="15" customHeight="1" x14ac:dyDescent="0.3">
      <c r="A1" s="243" t="s">
        <v>18</v>
      </c>
      <c r="B1" s="243"/>
      <c r="C1" s="243"/>
      <c r="D1" s="243"/>
      <c r="E1" s="243"/>
      <c r="F1" s="243"/>
      <c r="G1" s="243"/>
      <c r="H1" s="243"/>
      <c r="I1" s="243"/>
      <c r="J1" s="243"/>
      <c r="K1" s="243"/>
      <c r="L1" s="243"/>
      <c r="M1" s="243"/>
      <c r="N1" s="243"/>
    </row>
    <row r="2" spans="1:14" ht="18" x14ac:dyDescent="0.3">
      <c r="A2" s="246" t="s">
        <v>233</v>
      </c>
      <c r="B2" s="246"/>
      <c r="C2" s="246"/>
      <c r="D2" s="246"/>
      <c r="E2" s="246"/>
      <c r="F2" s="246"/>
      <c r="G2" s="246"/>
      <c r="H2" s="246"/>
      <c r="I2" s="246"/>
      <c r="J2" s="246"/>
      <c r="K2" s="246"/>
      <c r="L2" s="246"/>
      <c r="M2" s="246"/>
      <c r="N2" s="246"/>
    </row>
    <row r="24" spans="1:12" ht="32.25" customHeight="1" x14ac:dyDescent="0.3">
      <c r="A24" s="257" t="s">
        <v>234</v>
      </c>
      <c r="B24" s="257"/>
      <c r="C24" s="257"/>
      <c r="D24" s="257"/>
      <c r="E24" s="257"/>
      <c r="F24" s="257"/>
      <c r="G24" s="257"/>
      <c r="H24" s="257"/>
      <c r="I24" s="257"/>
      <c r="J24" s="257"/>
      <c r="K24" s="257"/>
    </row>
    <row r="25" spans="1:12" ht="39" customHeight="1" x14ac:dyDescent="0.3">
      <c r="A25" s="261" t="s">
        <v>84</v>
      </c>
      <c r="B25" s="261"/>
      <c r="C25" s="261"/>
      <c r="D25" s="261"/>
      <c r="E25" s="261"/>
      <c r="F25" s="261"/>
      <c r="G25" s="261"/>
      <c r="H25" s="261"/>
      <c r="I25" s="261"/>
      <c r="J25" s="261"/>
      <c r="K25" s="261"/>
    </row>
    <row r="27" spans="1:12" ht="14.4" customHeight="1" x14ac:dyDescent="0.3">
      <c r="B27" s="10"/>
      <c r="C27" s="10"/>
      <c r="D27" s="10"/>
      <c r="E27" s="10"/>
      <c r="F27" s="10"/>
      <c r="G27" s="10"/>
      <c r="H27" s="10"/>
      <c r="I27" s="10"/>
      <c r="J27" s="10"/>
      <c r="K27" s="10"/>
      <c r="L27" s="10"/>
    </row>
    <row r="28" spans="1:12" x14ac:dyDescent="0.3">
      <c r="A28" s="10"/>
      <c r="B28" s="10"/>
      <c r="C28" s="10"/>
      <c r="D28" s="10"/>
      <c r="E28" s="10"/>
      <c r="F28" s="10"/>
      <c r="G28" s="10"/>
      <c r="H28" s="10"/>
      <c r="I28" s="10"/>
      <c r="J28" s="10"/>
      <c r="K28" s="10"/>
      <c r="L28" s="10"/>
    </row>
    <row r="29" spans="1:12" x14ac:dyDescent="0.3">
      <c r="A29" s="10"/>
      <c r="B29" s="10"/>
      <c r="C29" s="10"/>
      <c r="D29" s="10"/>
      <c r="E29" s="10"/>
      <c r="F29" s="10"/>
      <c r="G29" s="10"/>
      <c r="H29" s="10"/>
      <c r="I29" s="10"/>
      <c r="J29" s="10"/>
      <c r="K29" s="10"/>
      <c r="L29" s="10"/>
    </row>
  </sheetData>
  <mergeCells count="4">
    <mergeCell ref="A24:K24"/>
    <mergeCell ref="A25:K25"/>
    <mergeCell ref="A2:N2"/>
    <mergeCell ref="A1:N1"/>
  </mergeCells>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W124"/>
  <sheetViews>
    <sheetView showGridLines="0" workbookViewId="0">
      <selection sqref="A1:N1"/>
    </sheetView>
  </sheetViews>
  <sheetFormatPr defaultColWidth="8.5546875" defaultRowHeight="14.4" x14ac:dyDescent="0.3"/>
  <cols>
    <col min="1" max="13" width="8.5546875" style="1"/>
    <col min="14" max="14" width="12.5546875" style="1" customWidth="1"/>
    <col min="15" max="15" width="11.33203125" style="1" customWidth="1"/>
    <col min="16" max="16" width="8.5546875" style="1" bestFit="1"/>
    <col min="17" max="17" width="13.6640625" style="1" customWidth="1"/>
    <col min="18" max="18" width="10.88671875" style="1" customWidth="1"/>
    <col min="19" max="22" width="11.6640625" style="1" customWidth="1"/>
    <col min="23" max="23" width="11.88671875" style="1" customWidth="1"/>
    <col min="24" max="16384" width="8.5546875" style="1"/>
  </cols>
  <sheetData>
    <row r="1" spans="1:23" x14ac:dyDescent="0.3">
      <c r="A1" s="260" t="s">
        <v>18</v>
      </c>
      <c r="B1" s="260"/>
      <c r="C1" s="260"/>
      <c r="D1" s="260"/>
      <c r="E1" s="260"/>
      <c r="F1" s="260"/>
      <c r="G1" s="260"/>
      <c r="H1" s="260"/>
      <c r="I1" s="260"/>
      <c r="J1" s="260"/>
      <c r="K1" s="260"/>
      <c r="L1" s="260"/>
      <c r="M1" s="260"/>
      <c r="N1" s="260"/>
    </row>
    <row r="2" spans="1:23" ht="37.200000000000003" customHeight="1" x14ac:dyDescent="0.3">
      <c r="A2" s="265" t="s">
        <v>235</v>
      </c>
      <c r="B2" s="265"/>
      <c r="C2" s="265"/>
      <c r="D2" s="265"/>
      <c r="E2" s="265"/>
      <c r="F2" s="265"/>
      <c r="G2" s="265"/>
      <c r="H2" s="265"/>
      <c r="I2" s="265"/>
      <c r="J2" s="265"/>
      <c r="K2" s="265"/>
      <c r="L2" s="265"/>
      <c r="M2" s="265"/>
      <c r="N2" s="265"/>
    </row>
    <row r="3" spans="1:23" x14ac:dyDescent="0.3">
      <c r="A3" s="6"/>
      <c r="N3" s="2"/>
      <c r="O3"/>
      <c r="P3"/>
      <c r="Q3"/>
      <c r="R3"/>
      <c r="S3"/>
      <c r="T3"/>
      <c r="U3"/>
      <c r="V3"/>
      <c r="W3"/>
    </row>
    <row r="4" spans="1:23" x14ac:dyDescent="0.3">
      <c r="A4"/>
      <c r="B4"/>
      <c r="C4"/>
      <c r="D4"/>
      <c r="E4"/>
      <c r="F4"/>
      <c r="G4"/>
      <c r="H4"/>
      <c r="I4"/>
      <c r="J4"/>
      <c r="K4"/>
      <c r="L4"/>
      <c r="N4" s="2"/>
      <c r="O4"/>
      <c r="P4"/>
      <c r="Q4"/>
      <c r="R4"/>
      <c r="S4"/>
      <c r="T4"/>
      <c r="U4"/>
      <c r="V4"/>
      <c r="W4"/>
    </row>
    <row r="5" spans="1:23" ht="15" customHeight="1" x14ac:dyDescent="0.3">
      <c r="N5" s="2"/>
      <c r="O5"/>
      <c r="P5"/>
      <c r="Q5"/>
      <c r="R5"/>
      <c r="S5"/>
      <c r="T5"/>
      <c r="U5"/>
      <c r="V5"/>
      <c r="W5"/>
    </row>
    <row r="6" spans="1:23" x14ac:dyDescent="0.3">
      <c r="O6"/>
      <c r="P6"/>
      <c r="Q6"/>
      <c r="R6"/>
      <c r="S6"/>
      <c r="T6"/>
      <c r="U6"/>
      <c r="V6"/>
      <c r="W6"/>
    </row>
    <row r="7" spans="1:23" x14ac:dyDescent="0.3">
      <c r="O7"/>
      <c r="P7"/>
      <c r="Q7"/>
      <c r="R7"/>
      <c r="S7"/>
      <c r="T7"/>
      <c r="U7"/>
      <c r="V7"/>
      <c r="W7"/>
    </row>
    <row r="8" spans="1:23" x14ac:dyDescent="0.3">
      <c r="O8"/>
      <c r="P8"/>
      <c r="Q8"/>
      <c r="R8"/>
      <c r="S8"/>
      <c r="T8"/>
      <c r="U8"/>
      <c r="V8"/>
      <c r="W8"/>
    </row>
    <row r="9" spans="1:23" x14ac:dyDescent="0.3">
      <c r="O9"/>
      <c r="P9"/>
      <c r="Q9"/>
      <c r="R9"/>
      <c r="S9"/>
      <c r="T9"/>
      <c r="U9"/>
      <c r="V9"/>
      <c r="W9"/>
    </row>
    <row r="10" spans="1:23" x14ac:dyDescent="0.3">
      <c r="O10"/>
      <c r="P10"/>
      <c r="Q10"/>
      <c r="R10"/>
      <c r="S10"/>
      <c r="T10"/>
      <c r="U10"/>
      <c r="V10"/>
      <c r="W10"/>
    </row>
    <row r="11" spans="1:23" x14ac:dyDescent="0.3">
      <c r="O11"/>
      <c r="P11"/>
      <c r="Q11"/>
      <c r="R11"/>
      <c r="S11"/>
      <c r="T11"/>
      <c r="U11"/>
      <c r="V11"/>
      <c r="W11"/>
    </row>
    <row r="12" spans="1:23" x14ac:dyDescent="0.3">
      <c r="O12"/>
      <c r="P12"/>
      <c r="Q12"/>
      <c r="R12"/>
      <c r="S12"/>
      <c r="T12"/>
      <c r="U12"/>
      <c r="V12"/>
      <c r="W12"/>
    </row>
    <row r="13" spans="1:23" x14ac:dyDescent="0.3">
      <c r="O13"/>
      <c r="P13"/>
      <c r="Q13"/>
      <c r="R13"/>
      <c r="S13"/>
      <c r="T13"/>
      <c r="U13"/>
      <c r="V13"/>
      <c r="W13"/>
    </row>
    <row r="14" spans="1:23" x14ac:dyDescent="0.3">
      <c r="N14" s="2"/>
      <c r="O14"/>
      <c r="P14"/>
      <c r="Q14"/>
      <c r="R14"/>
      <c r="S14"/>
      <c r="T14"/>
      <c r="U14"/>
      <c r="V14"/>
      <c r="W14"/>
    </row>
    <row r="15" spans="1:23" x14ac:dyDescent="0.3">
      <c r="N15" s="2"/>
      <c r="O15"/>
      <c r="P15"/>
      <c r="Q15"/>
      <c r="R15"/>
      <c r="S15"/>
      <c r="T15"/>
      <c r="U15"/>
      <c r="V15"/>
      <c r="W15"/>
    </row>
    <row r="16" spans="1:23" x14ac:dyDescent="0.3">
      <c r="N16" s="2"/>
      <c r="O16"/>
      <c r="P16"/>
      <c r="Q16"/>
      <c r="R16"/>
      <c r="S16"/>
      <c r="T16"/>
      <c r="U16"/>
      <c r="V16"/>
      <c r="W16"/>
    </row>
    <row r="17" spans="1:23" x14ac:dyDescent="0.3">
      <c r="N17" s="2"/>
      <c r="O17"/>
      <c r="P17"/>
      <c r="Q17"/>
      <c r="R17"/>
      <c r="S17"/>
      <c r="T17"/>
      <c r="U17"/>
      <c r="V17"/>
      <c r="W17"/>
    </row>
    <row r="18" spans="1:23" x14ac:dyDescent="0.3">
      <c r="N18" s="2"/>
      <c r="O18"/>
      <c r="P18"/>
      <c r="Q18"/>
      <c r="R18"/>
      <c r="S18"/>
      <c r="T18"/>
      <c r="U18"/>
      <c r="V18"/>
      <c r="W18"/>
    </row>
    <row r="19" spans="1:23" x14ac:dyDescent="0.3">
      <c r="N19" s="2"/>
      <c r="O19"/>
      <c r="P19"/>
      <c r="Q19"/>
      <c r="R19"/>
      <c r="S19"/>
      <c r="T19"/>
      <c r="U19"/>
      <c r="V19"/>
      <c r="W19"/>
    </row>
    <row r="20" spans="1:23" x14ac:dyDescent="0.3">
      <c r="N20" s="2"/>
      <c r="O20"/>
      <c r="P20"/>
      <c r="Q20"/>
      <c r="R20"/>
      <c r="S20"/>
      <c r="T20"/>
      <c r="U20"/>
      <c r="V20"/>
      <c r="W20"/>
    </row>
    <row r="21" spans="1:23" x14ac:dyDescent="0.3">
      <c r="N21" s="2"/>
      <c r="O21"/>
      <c r="P21"/>
      <c r="Q21"/>
      <c r="R21"/>
      <c r="S21"/>
      <c r="T21"/>
      <c r="U21"/>
      <c r="V21"/>
      <c r="W21"/>
    </row>
    <row r="22" spans="1:23" x14ac:dyDescent="0.3">
      <c r="N22" s="2"/>
      <c r="O22"/>
      <c r="P22"/>
      <c r="Q22"/>
      <c r="R22"/>
      <c r="S22"/>
      <c r="T22"/>
      <c r="U22"/>
      <c r="V22"/>
      <c r="W22"/>
    </row>
    <row r="23" spans="1:23" x14ac:dyDescent="0.3">
      <c r="O23"/>
      <c r="P23"/>
      <c r="Q23"/>
      <c r="R23"/>
      <c r="S23"/>
      <c r="T23"/>
      <c r="U23"/>
      <c r="V23"/>
      <c r="W23"/>
    </row>
    <row r="24" spans="1:23" x14ac:dyDescent="0.3">
      <c r="O24"/>
      <c r="P24"/>
      <c r="Q24"/>
      <c r="R24"/>
      <c r="S24"/>
      <c r="T24"/>
      <c r="U24"/>
      <c r="V24"/>
      <c r="W24"/>
    </row>
    <row r="25" spans="1:23" x14ac:dyDescent="0.3">
      <c r="O25"/>
      <c r="P25"/>
      <c r="Q25"/>
      <c r="R25"/>
      <c r="S25"/>
      <c r="T25"/>
      <c r="U25"/>
      <c r="V25"/>
      <c r="W25"/>
    </row>
    <row r="26" spans="1:23" ht="48.75" customHeight="1" x14ac:dyDescent="0.3">
      <c r="A26" s="257" t="s">
        <v>236</v>
      </c>
      <c r="B26" s="257"/>
      <c r="C26" s="257"/>
      <c r="D26" s="257"/>
      <c r="E26" s="257"/>
      <c r="F26" s="257"/>
      <c r="G26" s="257"/>
      <c r="H26" s="257"/>
      <c r="I26" s="257"/>
      <c r="J26" s="257"/>
      <c r="K26" s="257"/>
      <c r="O26"/>
      <c r="P26"/>
      <c r="Q26"/>
      <c r="R26"/>
      <c r="S26"/>
      <c r="T26"/>
      <c r="U26"/>
      <c r="V26"/>
      <c r="W26"/>
    </row>
    <row r="27" spans="1:23" ht="36.75" customHeight="1" x14ac:dyDescent="0.3">
      <c r="A27" s="261" t="s">
        <v>84</v>
      </c>
      <c r="B27" s="261"/>
      <c r="C27" s="261"/>
      <c r="D27" s="261"/>
      <c r="E27" s="261"/>
      <c r="F27" s="261"/>
      <c r="G27" s="261"/>
      <c r="H27" s="261"/>
      <c r="I27" s="261"/>
      <c r="J27" s="261"/>
      <c r="K27" s="261"/>
      <c r="O27"/>
      <c r="P27"/>
      <c r="Q27"/>
      <c r="R27"/>
      <c r="S27"/>
      <c r="T27"/>
      <c r="U27"/>
      <c r="V27"/>
      <c r="W27"/>
    </row>
    <row r="28" spans="1:23" ht="14.4" customHeight="1" x14ac:dyDescent="0.3">
      <c r="B28" s="6"/>
      <c r="C28" s="6"/>
      <c r="D28" s="6"/>
      <c r="E28" s="6"/>
      <c r="F28" s="6"/>
      <c r="G28" s="6"/>
      <c r="H28" s="6"/>
      <c r="I28" s="6"/>
      <c r="J28" s="6"/>
      <c r="K28" s="6"/>
      <c r="O28"/>
      <c r="P28"/>
      <c r="Q28"/>
      <c r="R28"/>
      <c r="S28"/>
      <c r="T28"/>
      <c r="U28"/>
      <c r="V28"/>
      <c r="W28"/>
    </row>
    <row r="29" spans="1:23" x14ac:dyDescent="0.3">
      <c r="A29" s="6"/>
      <c r="B29" s="6"/>
      <c r="C29" s="6"/>
      <c r="D29" s="6"/>
      <c r="E29" s="6"/>
      <c r="F29" s="6"/>
      <c r="G29" s="6"/>
      <c r="H29" s="6"/>
      <c r="I29" s="6"/>
      <c r="J29" s="6"/>
      <c r="K29" s="6"/>
      <c r="O29"/>
      <c r="P29"/>
      <c r="Q29"/>
      <c r="R29"/>
      <c r="S29"/>
      <c r="T29"/>
      <c r="U29"/>
      <c r="V29"/>
      <c r="W29"/>
    </row>
    <row r="30" spans="1:23" x14ac:dyDescent="0.3">
      <c r="A30" s="6"/>
      <c r="B30" s="6"/>
      <c r="C30" s="6"/>
      <c r="D30" s="6"/>
      <c r="E30" s="6"/>
      <c r="F30" s="6"/>
      <c r="G30" s="6"/>
      <c r="H30" s="6"/>
      <c r="I30" s="6"/>
      <c r="J30" s="6"/>
      <c r="K30" s="6"/>
      <c r="O30"/>
      <c r="P30"/>
      <c r="Q30"/>
      <c r="R30"/>
      <c r="S30"/>
      <c r="T30"/>
      <c r="U30"/>
      <c r="V30"/>
      <c r="W30"/>
    </row>
    <row r="31" spans="1:23" x14ac:dyDescent="0.3">
      <c r="O31"/>
      <c r="P31"/>
      <c r="Q31"/>
      <c r="R31"/>
      <c r="S31"/>
      <c r="T31"/>
      <c r="U31"/>
      <c r="V31"/>
      <c r="W31"/>
    </row>
    <row r="32" spans="1:23" x14ac:dyDescent="0.3">
      <c r="O32"/>
      <c r="P32"/>
      <c r="Q32"/>
      <c r="R32"/>
      <c r="S32"/>
      <c r="T32"/>
      <c r="U32"/>
      <c r="V32"/>
      <c r="W32"/>
    </row>
    <row r="33" spans="15:23" x14ac:dyDescent="0.3">
      <c r="O33"/>
      <c r="P33"/>
      <c r="Q33"/>
      <c r="R33"/>
      <c r="S33"/>
      <c r="T33"/>
      <c r="U33"/>
      <c r="V33"/>
      <c r="W33"/>
    </row>
    <row r="34" spans="15:23" x14ac:dyDescent="0.3">
      <c r="O34"/>
      <c r="P34"/>
      <c r="Q34"/>
      <c r="R34"/>
      <c r="S34"/>
      <c r="T34"/>
      <c r="U34"/>
      <c r="V34"/>
      <c r="W34"/>
    </row>
    <row r="35" spans="15:23" x14ac:dyDescent="0.3">
      <c r="O35"/>
      <c r="P35"/>
      <c r="Q35"/>
      <c r="R35"/>
      <c r="S35"/>
      <c r="T35"/>
      <c r="U35"/>
      <c r="V35"/>
      <c r="W35"/>
    </row>
    <row r="36" spans="15:23" x14ac:dyDescent="0.3">
      <c r="O36"/>
      <c r="P36"/>
      <c r="Q36"/>
      <c r="R36"/>
      <c r="S36"/>
      <c r="T36"/>
      <c r="U36"/>
      <c r="V36"/>
      <c r="W36"/>
    </row>
    <row r="37" spans="15:23" x14ac:dyDescent="0.3">
      <c r="O37"/>
      <c r="P37"/>
      <c r="Q37"/>
      <c r="R37"/>
      <c r="S37"/>
      <c r="T37"/>
      <c r="U37"/>
      <c r="V37"/>
      <c r="W37"/>
    </row>
    <row r="38" spans="15:23" x14ac:dyDescent="0.3">
      <c r="O38"/>
      <c r="P38"/>
      <c r="Q38"/>
      <c r="R38"/>
      <c r="S38"/>
      <c r="T38"/>
      <c r="U38"/>
      <c r="V38"/>
      <c r="W38"/>
    </row>
    <row r="39" spans="15:23" x14ac:dyDescent="0.3">
      <c r="O39"/>
      <c r="P39"/>
      <c r="Q39"/>
      <c r="R39"/>
      <c r="S39"/>
      <c r="T39"/>
      <c r="U39"/>
      <c r="V39"/>
      <c r="W39"/>
    </row>
    <row r="40" spans="15:23" x14ac:dyDescent="0.3">
      <c r="O40"/>
      <c r="P40"/>
      <c r="Q40"/>
      <c r="R40"/>
      <c r="S40"/>
      <c r="T40"/>
      <c r="U40"/>
      <c r="V40"/>
      <c r="W40"/>
    </row>
    <row r="41" spans="15:23" x14ac:dyDescent="0.3">
      <c r="O41"/>
      <c r="P41"/>
      <c r="Q41"/>
      <c r="R41"/>
      <c r="S41"/>
      <c r="T41"/>
      <c r="U41"/>
      <c r="V41"/>
      <c r="W41"/>
    </row>
    <row r="42" spans="15:23" x14ac:dyDescent="0.3">
      <c r="O42"/>
      <c r="P42"/>
      <c r="Q42"/>
      <c r="R42"/>
      <c r="S42"/>
      <c r="T42"/>
      <c r="U42"/>
      <c r="V42"/>
      <c r="W42"/>
    </row>
    <row r="43" spans="15:23" x14ac:dyDescent="0.3">
      <c r="O43"/>
      <c r="P43"/>
      <c r="Q43"/>
      <c r="R43"/>
      <c r="S43"/>
      <c r="T43"/>
      <c r="U43"/>
      <c r="V43"/>
      <c r="W43"/>
    </row>
    <row r="44" spans="15:23" x14ac:dyDescent="0.3">
      <c r="O44"/>
      <c r="P44"/>
      <c r="Q44"/>
      <c r="R44"/>
      <c r="S44"/>
      <c r="T44"/>
      <c r="U44"/>
      <c r="V44"/>
      <c r="W44"/>
    </row>
    <row r="45" spans="15:23" x14ac:dyDescent="0.3">
      <c r="O45"/>
      <c r="P45"/>
      <c r="Q45"/>
      <c r="R45"/>
      <c r="S45"/>
      <c r="T45"/>
      <c r="U45"/>
      <c r="V45"/>
      <c r="W45"/>
    </row>
    <row r="46" spans="15:23" x14ac:dyDescent="0.3">
      <c r="O46"/>
      <c r="P46"/>
      <c r="Q46"/>
      <c r="R46"/>
      <c r="S46"/>
      <c r="T46"/>
      <c r="U46"/>
      <c r="V46"/>
      <c r="W46"/>
    </row>
    <row r="47" spans="15:23" x14ac:dyDescent="0.3">
      <c r="O47"/>
      <c r="P47"/>
      <c r="Q47"/>
      <c r="R47"/>
      <c r="S47"/>
      <c r="T47"/>
      <c r="U47"/>
      <c r="V47"/>
      <c r="W47"/>
    </row>
    <row r="48" spans="15:23" x14ac:dyDescent="0.3">
      <c r="O48"/>
      <c r="P48"/>
      <c r="Q48"/>
      <c r="R48"/>
      <c r="S48"/>
      <c r="T48"/>
      <c r="U48"/>
      <c r="V48"/>
      <c r="W48"/>
    </row>
    <row r="49" spans="15:23" x14ac:dyDescent="0.3">
      <c r="O49"/>
      <c r="P49"/>
      <c r="Q49"/>
      <c r="R49"/>
      <c r="S49"/>
      <c r="T49"/>
      <c r="U49"/>
      <c r="V49"/>
      <c r="W49"/>
    </row>
    <row r="50" spans="15:23" x14ac:dyDescent="0.3">
      <c r="O50"/>
      <c r="P50"/>
      <c r="Q50"/>
      <c r="R50"/>
      <c r="S50"/>
      <c r="T50"/>
      <c r="U50"/>
      <c r="V50"/>
      <c r="W50"/>
    </row>
    <row r="51" spans="15:23" x14ac:dyDescent="0.3">
      <c r="O51"/>
      <c r="P51"/>
      <c r="Q51"/>
      <c r="R51"/>
      <c r="S51"/>
      <c r="T51"/>
      <c r="U51"/>
      <c r="V51"/>
      <c r="W51"/>
    </row>
    <row r="52" spans="15:23" x14ac:dyDescent="0.3">
      <c r="O52"/>
      <c r="P52"/>
      <c r="Q52"/>
      <c r="R52"/>
      <c r="S52"/>
      <c r="T52"/>
      <c r="U52"/>
      <c r="V52"/>
      <c r="W52"/>
    </row>
    <row r="53" spans="15:23" x14ac:dyDescent="0.3">
      <c r="O53"/>
      <c r="P53"/>
      <c r="Q53"/>
      <c r="R53"/>
      <c r="S53"/>
      <c r="T53"/>
      <c r="U53"/>
      <c r="V53"/>
      <c r="W53"/>
    </row>
    <row r="54" spans="15:23" x14ac:dyDescent="0.3">
      <c r="O54"/>
      <c r="P54"/>
      <c r="Q54"/>
      <c r="R54"/>
      <c r="S54"/>
      <c r="T54"/>
      <c r="U54"/>
      <c r="V54"/>
      <c r="W54"/>
    </row>
    <row r="55" spans="15:23" x14ac:dyDescent="0.3">
      <c r="O55"/>
      <c r="P55"/>
      <c r="Q55"/>
      <c r="R55"/>
      <c r="S55"/>
      <c r="T55"/>
      <c r="U55"/>
      <c r="V55"/>
      <c r="W55"/>
    </row>
    <row r="56" spans="15:23" x14ac:dyDescent="0.3">
      <c r="O56"/>
      <c r="P56"/>
      <c r="Q56"/>
      <c r="R56"/>
      <c r="S56"/>
      <c r="T56"/>
      <c r="U56"/>
      <c r="V56"/>
      <c r="W56"/>
    </row>
    <row r="57" spans="15:23" x14ac:dyDescent="0.3">
      <c r="O57"/>
      <c r="P57"/>
      <c r="Q57"/>
      <c r="R57"/>
      <c r="S57"/>
      <c r="T57"/>
      <c r="U57"/>
      <c r="V57"/>
      <c r="W57"/>
    </row>
    <row r="58" spans="15:23" x14ac:dyDescent="0.3">
      <c r="O58"/>
      <c r="P58"/>
      <c r="Q58"/>
      <c r="R58"/>
      <c r="S58"/>
      <c r="T58"/>
      <c r="U58"/>
      <c r="V58"/>
      <c r="W58"/>
    </row>
    <row r="59" spans="15:23" x14ac:dyDescent="0.3">
      <c r="O59"/>
      <c r="P59"/>
      <c r="Q59"/>
      <c r="R59"/>
      <c r="S59"/>
      <c r="T59"/>
      <c r="U59"/>
      <c r="V59"/>
      <c r="W59"/>
    </row>
    <row r="60" spans="15:23" x14ac:dyDescent="0.3">
      <c r="O60"/>
      <c r="P60"/>
      <c r="Q60"/>
      <c r="R60"/>
      <c r="S60"/>
      <c r="T60"/>
      <c r="U60"/>
      <c r="V60"/>
      <c r="W60"/>
    </row>
    <row r="61" spans="15:23" x14ac:dyDescent="0.3">
      <c r="O61"/>
      <c r="P61"/>
      <c r="Q61"/>
      <c r="R61"/>
      <c r="S61"/>
      <c r="T61"/>
      <c r="U61"/>
      <c r="V61"/>
      <c r="W61"/>
    </row>
    <row r="62" spans="15:23" x14ac:dyDescent="0.3">
      <c r="O62"/>
      <c r="P62"/>
      <c r="Q62"/>
      <c r="R62"/>
      <c r="S62"/>
      <c r="T62"/>
      <c r="U62"/>
      <c r="V62"/>
      <c r="W62"/>
    </row>
    <row r="63" spans="15:23" x14ac:dyDescent="0.3">
      <c r="O63"/>
      <c r="P63"/>
      <c r="Q63"/>
      <c r="R63"/>
      <c r="S63"/>
      <c r="T63"/>
      <c r="U63"/>
      <c r="V63"/>
      <c r="W63"/>
    </row>
    <row r="64" spans="15:23" x14ac:dyDescent="0.3">
      <c r="O64"/>
      <c r="P64"/>
      <c r="Q64"/>
      <c r="R64"/>
      <c r="S64"/>
      <c r="T64"/>
      <c r="U64"/>
      <c r="V64"/>
      <c r="W64"/>
    </row>
    <row r="65" spans="15:23" x14ac:dyDescent="0.3">
      <c r="O65"/>
      <c r="P65"/>
      <c r="Q65"/>
      <c r="R65"/>
      <c r="S65"/>
      <c r="T65"/>
      <c r="U65"/>
      <c r="V65"/>
      <c r="W65"/>
    </row>
    <row r="66" spans="15:23" x14ac:dyDescent="0.3">
      <c r="O66"/>
      <c r="P66"/>
      <c r="Q66"/>
      <c r="R66"/>
      <c r="S66"/>
      <c r="T66"/>
      <c r="U66"/>
      <c r="V66"/>
      <c r="W66"/>
    </row>
    <row r="67" spans="15:23" x14ac:dyDescent="0.3">
      <c r="O67"/>
      <c r="P67"/>
      <c r="Q67"/>
      <c r="R67"/>
      <c r="S67"/>
      <c r="T67"/>
      <c r="U67"/>
      <c r="V67"/>
      <c r="W67"/>
    </row>
    <row r="68" spans="15:23" x14ac:dyDescent="0.3">
      <c r="O68"/>
      <c r="P68"/>
      <c r="Q68"/>
      <c r="R68"/>
      <c r="S68"/>
      <c r="T68"/>
      <c r="U68"/>
      <c r="V68"/>
      <c r="W68"/>
    </row>
    <row r="69" spans="15:23" x14ac:dyDescent="0.3">
      <c r="O69"/>
      <c r="P69"/>
      <c r="Q69"/>
      <c r="R69"/>
      <c r="S69"/>
      <c r="T69"/>
      <c r="U69"/>
      <c r="V69"/>
      <c r="W69"/>
    </row>
    <row r="70" spans="15:23" x14ac:dyDescent="0.3">
      <c r="O70"/>
      <c r="P70"/>
      <c r="Q70"/>
      <c r="R70"/>
      <c r="S70"/>
      <c r="T70"/>
      <c r="U70"/>
      <c r="V70"/>
      <c r="W70"/>
    </row>
    <row r="71" spans="15:23" x14ac:dyDescent="0.3">
      <c r="O71"/>
      <c r="P71"/>
      <c r="Q71"/>
      <c r="R71"/>
      <c r="S71"/>
      <c r="T71"/>
      <c r="U71"/>
      <c r="V71"/>
      <c r="W71"/>
    </row>
    <row r="72" spans="15:23" x14ac:dyDescent="0.3">
      <c r="O72"/>
      <c r="P72"/>
      <c r="Q72"/>
      <c r="R72"/>
      <c r="S72"/>
      <c r="T72"/>
      <c r="U72"/>
      <c r="V72"/>
      <c r="W72"/>
    </row>
    <row r="73" spans="15:23" x14ac:dyDescent="0.3">
      <c r="O73"/>
      <c r="P73"/>
      <c r="Q73"/>
      <c r="R73"/>
      <c r="S73"/>
      <c r="T73"/>
      <c r="U73"/>
      <c r="V73"/>
      <c r="W73"/>
    </row>
    <row r="74" spans="15:23" x14ac:dyDescent="0.3">
      <c r="O74"/>
      <c r="P74"/>
      <c r="Q74"/>
      <c r="R74"/>
      <c r="S74"/>
      <c r="T74"/>
      <c r="U74"/>
      <c r="V74"/>
      <c r="W74"/>
    </row>
    <row r="75" spans="15:23" x14ac:dyDescent="0.3">
      <c r="O75"/>
      <c r="P75"/>
      <c r="Q75"/>
      <c r="R75"/>
      <c r="S75"/>
      <c r="T75"/>
      <c r="U75"/>
      <c r="V75"/>
      <c r="W75"/>
    </row>
    <row r="76" spans="15:23" x14ac:dyDescent="0.3">
      <c r="O76"/>
      <c r="P76"/>
      <c r="Q76"/>
      <c r="R76"/>
      <c r="S76"/>
      <c r="T76"/>
      <c r="U76"/>
      <c r="V76"/>
      <c r="W76"/>
    </row>
    <row r="77" spans="15:23" x14ac:dyDescent="0.3">
      <c r="O77"/>
      <c r="P77"/>
      <c r="Q77"/>
      <c r="R77"/>
      <c r="S77"/>
      <c r="T77"/>
      <c r="U77"/>
      <c r="V77"/>
      <c r="W77"/>
    </row>
    <row r="78" spans="15:23" x14ac:dyDescent="0.3">
      <c r="O78"/>
      <c r="P78"/>
      <c r="Q78"/>
      <c r="R78"/>
      <c r="S78"/>
      <c r="T78"/>
      <c r="U78"/>
      <c r="V78"/>
      <c r="W78"/>
    </row>
    <row r="79" spans="15:23" x14ac:dyDescent="0.3">
      <c r="O79"/>
      <c r="P79"/>
      <c r="Q79"/>
      <c r="R79"/>
      <c r="S79"/>
      <c r="T79"/>
      <c r="U79"/>
      <c r="V79"/>
      <c r="W79"/>
    </row>
    <row r="80" spans="15:23" x14ac:dyDescent="0.3">
      <c r="O80"/>
      <c r="P80"/>
      <c r="Q80"/>
      <c r="R80"/>
      <c r="S80"/>
      <c r="T80"/>
      <c r="U80"/>
      <c r="V80"/>
      <c r="W80"/>
    </row>
    <row r="81" spans="15:23" x14ac:dyDescent="0.3">
      <c r="O81"/>
      <c r="P81"/>
      <c r="Q81"/>
      <c r="R81"/>
      <c r="S81"/>
      <c r="T81"/>
      <c r="U81"/>
      <c r="V81"/>
      <c r="W81"/>
    </row>
    <row r="82" spans="15:23" x14ac:dyDescent="0.3">
      <c r="O82"/>
      <c r="P82"/>
      <c r="Q82"/>
      <c r="R82"/>
      <c r="S82"/>
      <c r="T82"/>
      <c r="U82"/>
      <c r="V82"/>
      <c r="W82"/>
    </row>
    <row r="83" spans="15:23" x14ac:dyDescent="0.3">
      <c r="O83"/>
      <c r="P83"/>
      <c r="Q83"/>
      <c r="R83"/>
      <c r="S83"/>
      <c r="T83"/>
      <c r="U83"/>
      <c r="V83"/>
      <c r="W83"/>
    </row>
    <row r="84" spans="15:23" x14ac:dyDescent="0.3">
      <c r="O84"/>
      <c r="P84"/>
      <c r="Q84"/>
      <c r="R84"/>
      <c r="S84"/>
      <c r="T84"/>
      <c r="U84"/>
      <c r="V84"/>
      <c r="W84"/>
    </row>
    <row r="85" spans="15:23" x14ac:dyDescent="0.3">
      <c r="O85"/>
      <c r="P85"/>
      <c r="Q85"/>
      <c r="R85"/>
      <c r="S85"/>
      <c r="T85"/>
      <c r="U85"/>
      <c r="V85"/>
      <c r="W85"/>
    </row>
    <row r="86" spans="15:23" x14ac:dyDescent="0.3">
      <c r="O86"/>
      <c r="P86"/>
      <c r="Q86"/>
      <c r="R86"/>
      <c r="S86"/>
      <c r="T86"/>
      <c r="U86"/>
      <c r="V86"/>
      <c r="W86"/>
    </row>
    <row r="87" spans="15:23" x14ac:dyDescent="0.3">
      <c r="O87"/>
      <c r="P87"/>
      <c r="Q87"/>
      <c r="R87"/>
      <c r="S87"/>
      <c r="T87"/>
      <c r="U87"/>
      <c r="V87"/>
      <c r="W87"/>
    </row>
    <row r="88" spans="15:23" x14ac:dyDescent="0.3">
      <c r="O88"/>
      <c r="P88"/>
      <c r="Q88"/>
      <c r="R88"/>
      <c r="S88"/>
      <c r="T88"/>
      <c r="U88"/>
      <c r="V88"/>
      <c r="W88"/>
    </row>
    <row r="89" spans="15:23" x14ac:dyDescent="0.3">
      <c r="O89"/>
      <c r="P89"/>
      <c r="Q89"/>
      <c r="R89"/>
      <c r="S89"/>
      <c r="T89"/>
      <c r="U89"/>
      <c r="V89"/>
      <c r="W89"/>
    </row>
    <row r="90" spans="15:23" x14ac:dyDescent="0.3">
      <c r="O90"/>
      <c r="P90"/>
      <c r="Q90"/>
      <c r="R90"/>
      <c r="S90"/>
      <c r="T90"/>
      <c r="U90"/>
      <c r="V90"/>
      <c r="W90"/>
    </row>
    <row r="91" spans="15:23" x14ac:dyDescent="0.3">
      <c r="O91"/>
      <c r="P91"/>
      <c r="Q91"/>
      <c r="R91"/>
      <c r="S91"/>
      <c r="T91"/>
      <c r="U91"/>
      <c r="V91"/>
      <c r="W91"/>
    </row>
    <row r="92" spans="15:23" x14ac:dyDescent="0.3">
      <c r="O92"/>
      <c r="P92"/>
      <c r="Q92"/>
      <c r="R92"/>
      <c r="S92"/>
      <c r="T92"/>
      <c r="U92"/>
      <c r="V92"/>
      <c r="W92"/>
    </row>
    <row r="93" spans="15:23" x14ac:dyDescent="0.3">
      <c r="O93"/>
      <c r="P93"/>
      <c r="Q93"/>
      <c r="R93"/>
      <c r="S93"/>
      <c r="T93"/>
      <c r="U93"/>
      <c r="V93"/>
      <c r="W93"/>
    </row>
    <row r="94" spans="15:23" x14ac:dyDescent="0.3">
      <c r="O94"/>
      <c r="P94"/>
      <c r="Q94"/>
      <c r="R94"/>
      <c r="S94"/>
      <c r="T94"/>
      <c r="U94"/>
      <c r="V94"/>
      <c r="W94"/>
    </row>
    <row r="95" spans="15:23" x14ac:dyDescent="0.3">
      <c r="O95"/>
      <c r="P95"/>
      <c r="Q95"/>
      <c r="R95"/>
      <c r="S95"/>
      <c r="T95"/>
      <c r="U95"/>
      <c r="V95"/>
      <c r="W95"/>
    </row>
    <row r="96" spans="15:23" x14ac:dyDescent="0.3">
      <c r="O96"/>
      <c r="P96"/>
      <c r="Q96"/>
      <c r="R96"/>
      <c r="S96"/>
      <c r="T96"/>
      <c r="U96"/>
      <c r="V96"/>
      <c r="W96"/>
    </row>
    <row r="97" spans="15:23" x14ac:dyDescent="0.3">
      <c r="O97"/>
      <c r="P97"/>
      <c r="Q97"/>
      <c r="R97"/>
      <c r="S97"/>
      <c r="T97"/>
      <c r="U97"/>
      <c r="V97"/>
      <c r="W97"/>
    </row>
    <row r="98" spans="15:23" x14ac:dyDescent="0.3">
      <c r="O98"/>
      <c r="P98"/>
      <c r="Q98"/>
      <c r="R98"/>
      <c r="S98"/>
      <c r="T98"/>
      <c r="U98"/>
      <c r="V98"/>
      <c r="W98"/>
    </row>
    <row r="99" spans="15:23" x14ac:dyDescent="0.3">
      <c r="O99"/>
      <c r="P99"/>
      <c r="Q99"/>
      <c r="R99"/>
      <c r="S99"/>
      <c r="T99"/>
      <c r="U99"/>
      <c r="V99"/>
      <c r="W99"/>
    </row>
    <row r="100" spans="15:23" x14ac:dyDescent="0.3">
      <c r="O100"/>
      <c r="P100"/>
      <c r="Q100"/>
      <c r="R100"/>
      <c r="S100"/>
      <c r="T100"/>
      <c r="U100"/>
      <c r="V100"/>
      <c r="W100"/>
    </row>
    <row r="101" spans="15:23" x14ac:dyDescent="0.3">
      <c r="O101"/>
      <c r="P101"/>
      <c r="Q101"/>
      <c r="R101"/>
      <c r="S101"/>
      <c r="T101"/>
      <c r="U101"/>
      <c r="V101"/>
      <c r="W101"/>
    </row>
    <row r="102" spans="15:23" x14ac:dyDescent="0.3">
      <c r="O102"/>
      <c r="P102"/>
      <c r="Q102"/>
      <c r="R102"/>
      <c r="S102"/>
      <c r="T102"/>
      <c r="U102"/>
      <c r="V102"/>
      <c r="W102"/>
    </row>
    <row r="103" spans="15:23" x14ac:dyDescent="0.3">
      <c r="O103"/>
      <c r="P103"/>
      <c r="Q103"/>
      <c r="R103"/>
      <c r="S103"/>
      <c r="T103"/>
      <c r="U103"/>
      <c r="V103"/>
      <c r="W103"/>
    </row>
    <row r="104" spans="15:23" x14ac:dyDescent="0.3">
      <c r="O104"/>
      <c r="P104"/>
      <c r="Q104"/>
      <c r="R104"/>
      <c r="S104"/>
      <c r="T104"/>
      <c r="U104"/>
      <c r="V104"/>
      <c r="W104"/>
    </row>
    <row r="105" spans="15:23" x14ac:dyDescent="0.3">
      <c r="O105"/>
      <c r="P105"/>
      <c r="Q105"/>
      <c r="R105"/>
      <c r="S105"/>
      <c r="T105"/>
      <c r="U105"/>
      <c r="V105"/>
      <c r="W105"/>
    </row>
    <row r="106" spans="15:23" x14ac:dyDescent="0.3">
      <c r="O106"/>
      <c r="P106"/>
      <c r="Q106"/>
      <c r="R106"/>
      <c r="S106"/>
      <c r="T106"/>
      <c r="U106"/>
      <c r="V106"/>
      <c r="W106"/>
    </row>
    <row r="107" spans="15:23" x14ac:dyDescent="0.3">
      <c r="O107"/>
      <c r="P107"/>
      <c r="Q107"/>
      <c r="R107"/>
      <c r="S107"/>
      <c r="T107"/>
      <c r="U107"/>
      <c r="V107"/>
      <c r="W107"/>
    </row>
    <row r="108" spans="15:23" x14ac:dyDescent="0.3">
      <c r="O108"/>
      <c r="P108"/>
      <c r="Q108"/>
      <c r="R108"/>
      <c r="S108"/>
      <c r="T108"/>
      <c r="U108"/>
      <c r="V108"/>
      <c r="W108"/>
    </row>
    <row r="109" spans="15:23" x14ac:dyDescent="0.3">
      <c r="O109"/>
      <c r="P109"/>
      <c r="Q109"/>
      <c r="R109"/>
      <c r="S109"/>
      <c r="T109"/>
      <c r="U109"/>
      <c r="V109"/>
      <c r="W109"/>
    </row>
    <row r="110" spans="15:23" x14ac:dyDescent="0.3">
      <c r="O110"/>
      <c r="P110"/>
      <c r="Q110"/>
      <c r="R110"/>
      <c r="S110"/>
      <c r="T110"/>
      <c r="U110"/>
      <c r="V110"/>
      <c r="W110"/>
    </row>
    <row r="111" spans="15:23" x14ac:dyDescent="0.3">
      <c r="O111"/>
      <c r="P111"/>
      <c r="Q111"/>
      <c r="R111"/>
      <c r="S111"/>
      <c r="T111"/>
      <c r="U111"/>
      <c r="V111"/>
      <c r="W111"/>
    </row>
    <row r="112" spans="15:23" x14ac:dyDescent="0.3">
      <c r="O112"/>
      <c r="P112"/>
      <c r="Q112"/>
      <c r="R112"/>
      <c r="S112"/>
      <c r="T112"/>
      <c r="U112"/>
      <c r="V112"/>
      <c r="W112"/>
    </row>
    <row r="113" spans="15:23" x14ac:dyDescent="0.3">
      <c r="O113"/>
      <c r="P113"/>
      <c r="Q113"/>
      <c r="R113"/>
      <c r="S113"/>
      <c r="T113"/>
      <c r="U113"/>
      <c r="V113"/>
      <c r="W113"/>
    </row>
    <row r="114" spans="15:23" x14ac:dyDescent="0.3">
      <c r="O114"/>
      <c r="P114"/>
      <c r="Q114"/>
      <c r="R114"/>
      <c r="S114"/>
      <c r="T114"/>
      <c r="U114"/>
      <c r="V114"/>
      <c r="W114"/>
    </row>
    <row r="115" spans="15:23" x14ac:dyDescent="0.3">
      <c r="O115"/>
      <c r="P115"/>
      <c r="Q115"/>
      <c r="R115"/>
      <c r="S115"/>
      <c r="T115"/>
      <c r="U115"/>
      <c r="V115"/>
      <c r="W115"/>
    </row>
    <row r="116" spans="15:23" x14ac:dyDescent="0.3">
      <c r="O116"/>
      <c r="P116"/>
      <c r="Q116"/>
      <c r="R116"/>
      <c r="S116"/>
      <c r="T116"/>
      <c r="U116"/>
      <c r="V116"/>
      <c r="W116"/>
    </row>
    <row r="117" spans="15:23" x14ac:dyDescent="0.3">
      <c r="O117"/>
      <c r="P117"/>
      <c r="Q117"/>
      <c r="R117"/>
      <c r="S117"/>
      <c r="T117"/>
      <c r="U117"/>
      <c r="V117"/>
      <c r="W117"/>
    </row>
    <row r="118" spans="15:23" x14ac:dyDescent="0.3">
      <c r="O118"/>
      <c r="P118"/>
      <c r="Q118"/>
      <c r="R118"/>
      <c r="S118"/>
      <c r="T118"/>
      <c r="U118"/>
      <c r="V118"/>
      <c r="W118"/>
    </row>
    <row r="119" spans="15:23" x14ac:dyDescent="0.3">
      <c r="O119"/>
      <c r="P119"/>
      <c r="Q119"/>
      <c r="R119"/>
      <c r="S119"/>
      <c r="T119"/>
      <c r="U119"/>
      <c r="V119"/>
      <c r="W119"/>
    </row>
    <row r="120" spans="15:23" x14ac:dyDescent="0.3">
      <c r="O120"/>
      <c r="P120"/>
      <c r="Q120"/>
      <c r="R120"/>
      <c r="S120"/>
      <c r="T120"/>
      <c r="U120"/>
      <c r="V120"/>
      <c r="W120"/>
    </row>
    <row r="121" spans="15:23" x14ac:dyDescent="0.3">
      <c r="O121"/>
      <c r="P121"/>
      <c r="Q121"/>
      <c r="R121"/>
      <c r="S121"/>
      <c r="T121"/>
      <c r="U121"/>
      <c r="V121"/>
      <c r="W121"/>
    </row>
    <row r="122" spans="15:23" x14ac:dyDescent="0.3">
      <c r="O122"/>
      <c r="P122"/>
      <c r="Q122"/>
      <c r="R122"/>
      <c r="S122"/>
      <c r="T122"/>
      <c r="U122"/>
      <c r="V122"/>
      <c r="W122"/>
    </row>
    <row r="123" spans="15:23" x14ac:dyDescent="0.3">
      <c r="O123"/>
      <c r="P123"/>
      <c r="Q123"/>
      <c r="R123"/>
      <c r="S123"/>
      <c r="T123"/>
      <c r="U123"/>
      <c r="V123"/>
      <c r="W123"/>
    </row>
    <row r="124" spans="15:23" x14ac:dyDescent="0.3">
      <c r="O124"/>
      <c r="P124"/>
      <c r="Q124"/>
      <c r="R124"/>
      <c r="S124"/>
      <c r="T124"/>
      <c r="U124"/>
      <c r="V124"/>
      <c r="W124"/>
    </row>
  </sheetData>
  <mergeCells count="4">
    <mergeCell ref="A26:K26"/>
    <mergeCell ref="A27:K27"/>
    <mergeCell ref="A2:N2"/>
    <mergeCell ref="A1:N1"/>
  </mergeCells>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61C9-6A3F-4E4E-B2BB-114C1CD453F9}">
  <dimension ref="A1:H36"/>
  <sheetViews>
    <sheetView showGridLines="0" workbookViewId="0">
      <selection sqref="A1:D1"/>
    </sheetView>
  </sheetViews>
  <sheetFormatPr defaultColWidth="8.5546875" defaultRowHeight="14.4" x14ac:dyDescent="0.3"/>
  <cols>
    <col min="1" max="1" width="10.5546875" customWidth="1"/>
    <col min="2" max="2" width="19.6640625" bestFit="1" customWidth="1"/>
    <col min="3" max="3" width="53.33203125" bestFit="1" customWidth="1"/>
    <col min="4" max="4" width="48.6640625" bestFit="1" customWidth="1"/>
    <col min="5" max="5" width="13.33203125" customWidth="1"/>
    <col min="6" max="6" width="33.44140625" bestFit="1" customWidth="1"/>
    <col min="7" max="7" width="14.109375" bestFit="1" customWidth="1"/>
  </cols>
  <sheetData>
    <row r="1" spans="1:8" x14ac:dyDescent="0.3">
      <c r="A1" s="263" t="s">
        <v>18</v>
      </c>
      <c r="B1" s="263"/>
      <c r="C1" s="263"/>
      <c r="D1" s="263"/>
    </row>
    <row r="2" spans="1:8" ht="39" customHeight="1" x14ac:dyDescent="0.35">
      <c r="A2" s="250" t="s">
        <v>240</v>
      </c>
      <c r="B2" s="250"/>
      <c r="C2" s="250"/>
      <c r="D2" s="250"/>
    </row>
    <row r="3" spans="1:8" x14ac:dyDescent="0.3">
      <c r="A3" s="4" t="s">
        <v>19</v>
      </c>
      <c r="B3" s="4" t="s">
        <v>190</v>
      </c>
      <c r="C3" s="4" t="s">
        <v>180</v>
      </c>
      <c r="D3" s="4" t="s">
        <v>179</v>
      </c>
    </row>
    <row r="4" spans="1:8" x14ac:dyDescent="0.3">
      <c r="A4" s="13">
        <v>2016</v>
      </c>
      <c r="B4" s="223">
        <v>1.3</v>
      </c>
      <c r="C4" s="68">
        <v>137.04737031355037</v>
      </c>
      <c r="D4" s="68">
        <v>143.7259578033229</v>
      </c>
    </row>
    <row r="5" spans="1:8" x14ac:dyDescent="0.3">
      <c r="A5" s="13">
        <v>2017</v>
      </c>
      <c r="B5" s="223">
        <v>4</v>
      </c>
      <c r="C5" s="68">
        <v>170.31738192862232</v>
      </c>
      <c r="D5" s="68">
        <v>188.05565433928683</v>
      </c>
    </row>
    <row r="6" spans="1:8" x14ac:dyDescent="0.3">
      <c r="A6" s="13">
        <v>2018</v>
      </c>
      <c r="B6" s="223">
        <v>4.9000000000000004</v>
      </c>
      <c r="C6" s="68">
        <v>154.09852834291704</v>
      </c>
      <c r="D6" s="68">
        <v>153.29660099495945</v>
      </c>
    </row>
    <row r="7" spans="1:8" x14ac:dyDescent="0.3">
      <c r="A7" s="13">
        <v>2019</v>
      </c>
      <c r="B7" s="223">
        <v>2.4</v>
      </c>
      <c r="C7" s="68">
        <v>125.23324204490714</v>
      </c>
      <c r="D7" s="68">
        <v>121.12415408538425</v>
      </c>
    </row>
    <row r="8" spans="1:8" x14ac:dyDescent="0.3">
      <c r="A8" s="13">
        <v>2020</v>
      </c>
      <c r="B8" s="223">
        <v>3.2</v>
      </c>
      <c r="C8" s="68">
        <v>78.85033525167043</v>
      </c>
      <c r="D8" s="68">
        <v>80.959955556042985</v>
      </c>
    </row>
    <row r="9" spans="1:8" x14ac:dyDescent="0.3">
      <c r="A9" s="13">
        <v>2021</v>
      </c>
      <c r="B9" s="223">
        <v>3.2</v>
      </c>
      <c r="C9" s="68">
        <v>76.903343218819458</v>
      </c>
      <c r="D9" s="68">
        <v>82.757588306023933</v>
      </c>
    </row>
    <row r="10" spans="1:8" x14ac:dyDescent="0.3">
      <c r="A10" s="13">
        <v>2022</v>
      </c>
      <c r="B10" s="223">
        <v>4.5</v>
      </c>
      <c r="C10" s="68">
        <v>182.94186427697414</v>
      </c>
      <c r="D10" s="68">
        <v>174.27644149287431</v>
      </c>
    </row>
    <row r="11" spans="1:8" x14ac:dyDescent="0.3">
      <c r="A11" s="13">
        <v>2023</v>
      </c>
      <c r="B11" s="223">
        <v>1.5</v>
      </c>
      <c r="C11" s="68">
        <v>107.62803743358313</v>
      </c>
      <c r="D11" s="135">
        <v>93.750112072754263</v>
      </c>
    </row>
    <row r="14" spans="1:8" x14ac:dyDescent="0.3">
      <c r="B14" s="23"/>
      <c r="H14" s="64"/>
    </row>
    <row r="18" spans="2:2" x14ac:dyDescent="0.3">
      <c r="B18" s="23"/>
    </row>
    <row r="35" spans="1:7" ht="63.75" customHeight="1" x14ac:dyDescent="0.3">
      <c r="A35" s="257" t="s">
        <v>241</v>
      </c>
      <c r="B35" s="257"/>
      <c r="C35" s="257"/>
      <c r="D35" s="257"/>
      <c r="E35" s="257"/>
      <c r="F35" s="84"/>
      <c r="G35" s="84"/>
    </row>
    <row r="36" spans="1:7" ht="78.599999999999994" customHeight="1" x14ac:dyDescent="0.3">
      <c r="A36" s="261" t="s">
        <v>301</v>
      </c>
      <c r="B36" s="261"/>
      <c r="C36" s="261"/>
      <c r="D36" s="261"/>
      <c r="E36" s="261"/>
      <c r="F36" s="85"/>
      <c r="G36" s="85"/>
    </row>
  </sheetData>
  <mergeCells count="4">
    <mergeCell ref="A35:E35"/>
    <mergeCell ref="A36:E36"/>
    <mergeCell ref="A2:D2"/>
    <mergeCell ref="A1:D1"/>
  </mergeCells>
  <hyperlinks>
    <hyperlink ref="A1" location="Contents!A1" display="Back to contents" xr:uid="{68D70032-6CA5-49F2-897B-8032710B193F}"/>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7"/>
  <sheetViews>
    <sheetView showGridLines="0" tabSelected="1" workbookViewId="0">
      <selection sqref="A1:C1"/>
    </sheetView>
  </sheetViews>
  <sheetFormatPr defaultColWidth="8.5546875" defaultRowHeight="14.4" x14ac:dyDescent="0.3"/>
  <cols>
    <col min="1" max="1" width="18.44140625" customWidth="1"/>
    <col min="2" max="2" width="121.33203125" bestFit="1" customWidth="1"/>
    <col min="3" max="3" width="33.33203125" customWidth="1"/>
    <col min="4" max="4" width="43.33203125" bestFit="1" customWidth="1"/>
  </cols>
  <sheetData>
    <row r="1" spans="1:3" ht="25.8" x14ac:dyDescent="0.5">
      <c r="A1" s="236" t="s">
        <v>174</v>
      </c>
      <c r="B1" s="236"/>
      <c r="C1" s="236"/>
    </row>
    <row r="2" spans="1:3" ht="15.6" x14ac:dyDescent="0.3">
      <c r="A2" s="239" t="s">
        <v>175</v>
      </c>
      <c r="B2" s="239"/>
      <c r="C2" s="239"/>
    </row>
    <row r="3" spans="1:3" ht="14.85" customHeight="1" x14ac:dyDescent="0.3">
      <c r="A3" s="238" t="s">
        <v>133</v>
      </c>
      <c r="B3" s="238"/>
      <c r="C3" s="238"/>
    </row>
    <row r="4" spans="1:3" ht="14.85" customHeight="1" x14ac:dyDescent="0.3">
      <c r="A4" s="237" t="s">
        <v>0</v>
      </c>
      <c r="B4" s="237"/>
      <c r="C4" s="237"/>
    </row>
    <row r="5" spans="1:3" x14ac:dyDescent="0.3">
      <c r="A5" s="4" t="s">
        <v>134</v>
      </c>
      <c r="B5" s="4" t="s">
        <v>1</v>
      </c>
      <c r="C5" s="4" t="s">
        <v>2</v>
      </c>
    </row>
    <row r="6" spans="1:3" x14ac:dyDescent="0.3">
      <c r="A6" s="13"/>
      <c r="B6" s="13" t="s">
        <v>3</v>
      </c>
    </row>
    <row r="7" spans="1:3" x14ac:dyDescent="0.3">
      <c r="A7" s="51" t="s">
        <v>4</v>
      </c>
      <c r="B7" s="133" t="s">
        <v>127</v>
      </c>
      <c r="C7" s="134" t="s">
        <v>214</v>
      </c>
    </row>
    <row r="8" spans="1:3" x14ac:dyDescent="0.3">
      <c r="A8" s="52" t="s">
        <v>5</v>
      </c>
      <c r="B8" s="132" t="s">
        <v>104</v>
      </c>
      <c r="C8" s="132" t="s">
        <v>214</v>
      </c>
    </row>
    <row r="9" spans="1:3" x14ac:dyDescent="0.3">
      <c r="A9" s="52" t="s">
        <v>6</v>
      </c>
      <c r="B9" s="133" t="s">
        <v>101</v>
      </c>
      <c r="C9" t="s">
        <v>214</v>
      </c>
    </row>
    <row r="10" spans="1:3" x14ac:dyDescent="0.3">
      <c r="A10" s="52" t="s">
        <v>7</v>
      </c>
      <c r="B10" s="132" t="s">
        <v>129</v>
      </c>
      <c r="C10" s="132" t="s">
        <v>214</v>
      </c>
    </row>
    <row r="11" spans="1:3" x14ac:dyDescent="0.3">
      <c r="A11" s="15" t="s">
        <v>8</v>
      </c>
      <c r="B11" s="133" t="s">
        <v>118</v>
      </c>
      <c r="C11" s="133" t="s">
        <v>215</v>
      </c>
    </row>
    <row r="12" spans="1:3" x14ac:dyDescent="0.3">
      <c r="A12" s="15" t="s">
        <v>9</v>
      </c>
      <c r="B12" s="132" t="s">
        <v>102</v>
      </c>
      <c r="C12" s="132" t="s">
        <v>214</v>
      </c>
    </row>
    <row r="13" spans="1:3" x14ac:dyDescent="0.3">
      <c r="A13" s="15" t="s">
        <v>103</v>
      </c>
      <c r="B13" s="134" t="s">
        <v>105</v>
      </c>
      <c r="C13" s="134" t="s">
        <v>222</v>
      </c>
    </row>
    <row r="14" spans="1:3" x14ac:dyDescent="0.3">
      <c r="A14" s="53"/>
      <c r="B14" s="13" t="s">
        <v>195</v>
      </c>
    </row>
    <row r="15" spans="1:3" x14ac:dyDescent="0.3">
      <c r="A15" s="15" t="s">
        <v>10</v>
      </c>
      <c r="B15" t="s">
        <v>268</v>
      </c>
      <c r="C15" t="s">
        <v>223</v>
      </c>
    </row>
    <row r="16" spans="1:3" x14ac:dyDescent="0.3">
      <c r="A16" s="15" t="s">
        <v>11</v>
      </c>
      <c r="B16" s="132" t="s">
        <v>226</v>
      </c>
      <c r="C16" s="132" t="s">
        <v>227</v>
      </c>
    </row>
    <row r="17" spans="1:3" x14ac:dyDescent="0.3">
      <c r="A17" s="53"/>
      <c r="B17" s="13" t="s">
        <v>196</v>
      </c>
    </row>
    <row r="18" spans="1:3" x14ac:dyDescent="0.3">
      <c r="A18" s="173" t="s">
        <v>12</v>
      </c>
      <c r="B18" s="132" t="s">
        <v>108</v>
      </c>
      <c r="C18" s="133" t="s">
        <v>214</v>
      </c>
    </row>
    <row r="19" spans="1:3" x14ac:dyDescent="0.3">
      <c r="A19" s="173" t="s">
        <v>78</v>
      </c>
      <c r="B19" t="s">
        <v>272</v>
      </c>
      <c r="C19" s="133" t="s">
        <v>229</v>
      </c>
    </row>
    <row r="20" spans="1:3" x14ac:dyDescent="0.3">
      <c r="A20" s="15" t="s">
        <v>79</v>
      </c>
      <c r="B20" s="132" t="s">
        <v>230</v>
      </c>
      <c r="C20" s="133" t="s">
        <v>231</v>
      </c>
    </row>
    <row r="21" spans="1:3" x14ac:dyDescent="0.3">
      <c r="A21" s="15" t="s">
        <v>109</v>
      </c>
      <c r="B21" t="s">
        <v>232</v>
      </c>
      <c r="C21" s="133" t="s">
        <v>214</v>
      </c>
    </row>
    <row r="22" spans="1:3" x14ac:dyDescent="0.3">
      <c r="A22" s="15" t="s">
        <v>110</v>
      </c>
      <c r="B22" t="s">
        <v>107</v>
      </c>
      <c r="C22" s="133" t="s">
        <v>239</v>
      </c>
    </row>
    <row r="23" spans="1:3" x14ac:dyDescent="0.3">
      <c r="A23" s="15" t="s">
        <v>111</v>
      </c>
      <c r="B23" s="134" t="s">
        <v>106</v>
      </c>
      <c r="C23" s="133" t="s">
        <v>215</v>
      </c>
    </row>
    <row r="24" spans="1:3" x14ac:dyDescent="0.3">
      <c r="A24" s="15" t="s">
        <v>112</v>
      </c>
      <c r="B24" s="133" t="s">
        <v>242</v>
      </c>
      <c r="C24" s="133" t="s">
        <v>243</v>
      </c>
    </row>
    <row r="25" spans="1:3" x14ac:dyDescent="0.3">
      <c r="A25" s="53"/>
      <c r="B25" s="13" t="s">
        <v>197</v>
      </c>
    </row>
    <row r="26" spans="1:3" x14ac:dyDescent="0.3">
      <c r="A26" s="15" t="s">
        <v>199</v>
      </c>
      <c r="B26" t="s">
        <v>251</v>
      </c>
      <c r="C26" t="s">
        <v>252</v>
      </c>
    </row>
    <row r="27" spans="1:3" x14ac:dyDescent="0.3">
      <c r="A27" s="15" t="s">
        <v>200</v>
      </c>
      <c r="B27" t="s">
        <v>124</v>
      </c>
      <c r="C27" s="133" t="s">
        <v>253</v>
      </c>
    </row>
    <row r="28" spans="1:3" x14ac:dyDescent="0.3">
      <c r="A28" s="15" t="s">
        <v>201</v>
      </c>
      <c r="B28" t="s">
        <v>255</v>
      </c>
      <c r="C28" t="s">
        <v>214</v>
      </c>
    </row>
    <row r="29" spans="1:3" x14ac:dyDescent="0.3">
      <c r="A29" s="15" t="s">
        <v>202</v>
      </c>
      <c r="B29" t="s">
        <v>256</v>
      </c>
      <c r="C29" t="s">
        <v>257</v>
      </c>
    </row>
    <row r="30" spans="1:3" x14ac:dyDescent="0.3">
      <c r="A30" s="15" t="s">
        <v>203</v>
      </c>
      <c r="B30" s="132" t="s">
        <v>254</v>
      </c>
      <c r="C30" s="132" t="s">
        <v>214</v>
      </c>
    </row>
    <row r="31" spans="1:3" x14ac:dyDescent="0.3">
      <c r="A31" s="15" t="s">
        <v>204</v>
      </c>
      <c r="B31" t="s">
        <v>132</v>
      </c>
      <c r="C31" t="s">
        <v>214</v>
      </c>
    </row>
    <row r="32" spans="1:3" x14ac:dyDescent="0.3">
      <c r="A32" s="15" t="s">
        <v>205</v>
      </c>
      <c r="B32" t="s">
        <v>113</v>
      </c>
      <c r="C32" t="s">
        <v>259</v>
      </c>
    </row>
    <row r="33" spans="1:3" x14ac:dyDescent="0.3">
      <c r="A33" s="15" t="s">
        <v>206</v>
      </c>
      <c r="B33" t="s">
        <v>114</v>
      </c>
      <c r="C33" t="s">
        <v>214</v>
      </c>
    </row>
    <row r="34" spans="1:3" x14ac:dyDescent="0.3">
      <c r="A34" s="173" t="s">
        <v>207</v>
      </c>
      <c r="B34" s="132" t="s">
        <v>262</v>
      </c>
      <c r="C34" t="s">
        <v>214</v>
      </c>
    </row>
    <row r="35" spans="1:3" x14ac:dyDescent="0.3">
      <c r="A35" s="15" t="s">
        <v>208</v>
      </c>
      <c r="B35" t="s">
        <v>282</v>
      </c>
      <c r="C35" t="s">
        <v>283</v>
      </c>
    </row>
    <row r="36" spans="1:3" x14ac:dyDescent="0.3">
      <c r="A36" s="229"/>
      <c r="B36" s="13" t="s">
        <v>198</v>
      </c>
    </row>
    <row r="37" spans="1:3" x14ac:dyDescent="0.3">
      <c r="A37" s="232" t="s">
        <v>263</v>
      </c>
      <c r="B37" t="s">
        <v>209</v>
      </c>
      <c r="C37" t="s">
        <v>264</v>
      </c>
    </row>
  </sheetData>
  <mergeCells count="4">
    <mergeCell ref="A1:C1"/>
    <mergeCell ref="A4:C4"/>
    <mergeCell ref="A3:C3"/>
    <mergeCell ref="A2:C2"/>
  </mergeCells>
  <phoneticPr fontId="6" type="noConversion"/>
  <hyperlinks>
    <hyperlink ref="A3" r:id="rId1" display="A description/explanation of all acronyms can be found in the Clean Energy Regulator Glossary." xr:uid="{A4894C6F-E7CF-45AE-A134-3A6505508904}"/>
    <hyperlink ref="A7" location="'Figure 1.1'!A1" display="'Figure 1.1'!A1" xr:uid="{E98E946C-4408-41A0-910C-790AC1E8F61A}"/>
    <hyperlink ref="A10" location="'Figure 1.4'!A1" display="Figure 1.4" xr:uid="{650A3D2F-2753-45B8-B7FC-2E8C38A00122}"/>
    <hyperlink ref="A18" location="'Figure 3.1'!A1" display="Figure 3.1" xr:uid="{90BB8A42-C13F-4425-9E5C-718A14F27C1D}"/>
    <hyperlink ref="A19" location="'Figure 3.2'!A1" display="Figure 3.2" xr:uid="{530F7F05-9A1C-47D0-B90F-542CCD9290A6}"/>
    <hyperlink ref="A11" location="'Figure 1.5'!A1" display="Figure 1.5" xr:uid="{7EE95C96-3270-473E-8AA1-795B556FB6C8}"/>
    <hyperlink ref="A9" location="'Figure 1.3'!A1" display="Figure 1.3" xr:uid="{FE591F0C-977A-4B44-872C-22C653A58C11}"/>
    <hyperlink ref="A20" location="'Figure 3.3'!A1" display="Figure 3.3" xr:uid="{1EA0A70A-5441-48B3-A96B-1EE29A738155}"/>
    <hyperlink ref="A21" location="'Figure 3.4'!A1" display="Figure 3.4" xr:uid="{BD4206A1-E869-49D2-AEF7-D64AE192709E}"/>
    <hyperlink ref="A22" location="'Figure 3.5'!A1" display="Figure 3.5" xr:uid="{A1868A94-C8C8-4AA2-B569-813982407560}"/>
    <hyperlink ref="A29" location="'Figure 4.4'!A1" display="Figure 4.4" xr:uid="{6D9EDB75-8D92-4557-8767-BB701CC2D8F9}"/>
    <hyperlink ref="A28" location="'Figure 4.3'!A1" display="Figure 4.3" xr:uid="{2DF9AA59-853A-4A5F-A1A5-10B7C1CB7F9F}"/>
    <hyperlink ref="A13" location="'Figure 1.7'!A1" display="Figure 1.7" xr:uid="{DDFB76C1-5759-432E-8F24-A6B818FA5E2D}"/>
    <hyperlink ref="A26" location="'Figure 4.1'!A1" display="Figure 4.1" xr:uid="{D3BC308E-1646-476B-80B7-15A0EBB7039F}"/>
    <hyperlink ref="A8" location="'Figure 1.2'!A1" display="Figure 1.2 " xr:uid="{34B8EA08-1F95-49D7-9768-1FE6F443A9A0}"/>
    <hyperlink ref="A3:C3" r:id="rId2" display="A description/explanation of all acronyms can be found in the Clean Energy Regulator Glossary." xr:uid="{EED1C245-B3C4-4B8A-93C3-25DBC9ABE3E9}"/>
    <hyperlink ref="A12" location="'Figure 1.6'!A1" display="Figure 1.6" xr:uid="{EE79F01B-6CDA-4123-A452-A504375911C1}"/>
    <hyperlink ref="A23" location="'Figure 3.6'!A1" display="Figure 3.6" xr:uid="{2DFD4C3B-1672-4952-A0FD-C9CDBE61D26B}"/>
    <hyperlink ref="A24" location="'Figure 3.7'!A1" display="Figure 3.7" xr:uid="{6207E7F4-899C-433E-B4EF-9C3659A3C4AB}"/>
    <hyperlink ref="A27" location="'Figure 4.2'!A1" display="Figure 4.2" xr:uid="{808853FF-F78B-422B-9E28-9E6504E219AF}"/>
    <hyperlink ref="A30:A32" location="'Figure 3.4'!A1" display="Figure 3.3" xr:uid="{379041E4-F5E0-44A5-8576-FBD925FEFF50}"/>
    <hyperlink ref="A30" location="'Figure 4.5'!A1" display="Figure 4.5" xr:uid="{89445D00-7422-4A36-9B0E-58BF05052489}"/>
    <hyperlink ref="A31" location="'Figure 4.6'!A1" display="Figure 4.6" xr:uid="{E3F88278-070C-422F-AEDF-077A0EBD6DDD}"/>
    <hyperlink ref="A32" location="'Figure 4.7'!A1" display="Figure 4.7" xr:uid="{AC1FF1D5-770B-46AB-BD1C-CDB1F01D20C1}"/>
    <hyperlink ref="A33" location="'Figure 4.8'!A1" display="Figure 4.8" xr:uid="{32C0C47C-3AA1-4A8F-8821-E92E454458D9}"/>
    <hyperlink ref="A35" location="'Table 4.1'!A1" display="Table 4.1" xr:uid="{3EF945C9-DAA5-49EE-B66B-19892FAF07F1}"/>
    <hyperlink ref="A34" location="'Figure 4.9'!A1" display="Figure 4.9" xr:uid="{D8544361-C21F-4172-B18D-836C80240C8D}"/>
    <hyperlink ref="A15" location="'Figure 2.1'!A1" display="Figure 2.1" xr:uid="{C85A3093-D972-4B6E-A6AF-228D93A65008}"/>
    <hyperlink ref="A16" location="'Figure 2.2'!A1" display="Figure 2.2" xr:uid="{E137B7A3-A5B9-4B19-A30E-9FEF94736F73}"/>
    <hyperlink ref="A37" location="'Figure 5.1'!A1" display="Figure 5.1" xr:uid="{B2F981CC-34AD-4A71-A7FB-83811133C1D9}"/>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H82"/>
  <sheetViews>
    <sheetView showGridLines="0" workbookViewId="0">
      <selection sqref="A1:E1"/>
    </sheetView>
  </sheetViews>
  <sheetFormatPr defaultColWidth="28.88671875" defaultRowHeight="14.4" x14ac:dyDescent="0.3"/>
  <cols>
    <col min="1" max="2" width="17.6640625" customWidth="1"/>
    <col min="3" max="3" width="24.5546875" customWidth="1"/>
    <col min="4" max="4" width="17.33203125" customWidth="1"/>
    <col min="5" max="5" width="30" customWidth="1"/>
  </cols>
  <sheetData>
    <row r="1" spans="1:8" x14ac:dyDescent="0.3">
      <c r="A1" s="243" t="s">
        <v>18</v>
      </c>
      <c r="B1" s="243"/>
      <c r="C1" s="243"/>
      <c r="D1" s="243"/>
      <c r="E1" s="243"/>
    </row>
    <row r="2" spans="1:8" ht="38.4" customHeight="1" x14ac:dyDescent="0.3">
      <c r="A2" s="264" t="s">
        <v>244</v>
      </c>
      <c r="B2" s="264"/>
      <c r="C2" s="264"/>
      <c r="D2" s="264"/>
      <c r="E2" s="264"/>
    </row>
    <row r="3" spans="1:8" s="128" customFormat="1" ht="33" customHeight="1" thickBot="1" x14ac:dyDescent="0.35">
      <c r="A3" s="215" t="s">
        <v>25</v>
      </c>
      <c r="B3" s="216" t="s">
        <v>72</v>
      </c>
      <c r="C3" s="217" t="s">
        <v>85</v>
      </c>
      <c r="D3" s="218" t="s">
        <v>86</v>
      </c>
      <c r="E3" s="217" t="s">
        <v>100</v>
      </c>
      <c r="F3" s="126"/>
      <c r="G3" s="125"/>
      <c r="H3" s="127"/>
    </row>
    <row r="4" spans="1:8" ht="15" thickTop="1" x14ac:dyDescent="0.3">
      <c r="A4" s="33" t="s">
        <v>27</v>
      </c>
      <c r="B4" s="102">
        <v>1</v>
      </c>
      <c r="C4" s="103">
        <v>616388</v>
      </c>
      <c r="D4" s="101">
        <v>661538</v>
      </c>
      <c r="E4" s="104">
        <f t="shared" ref="E4:E42" si="0">C4/D4</f>
        <v>0.93174995238368774</v>
      </c>
      <c r="F4" s="35"/>
      <c r="G4" s="67"/>
      <c r="H4" s="129"/>
    </row>
    <row r="5" spans="1:8" x14ac:dyDescent="0.3">
      <c r="A5" s="33"/>
      <c r="B5" s="29">
        <v>2</v>
      </c>
      <c r="C5" s="99">
        <v>554696</v>
      </c>
      <c r="D5" s="99">
        <v>661538</v>
      </c>
      <c r="E5" s="100">
        <f t="shared" si="0"/>
        <v>0.83849453848456168</v>
      </c>
      <c r="F5" s="35"/>
      <c r="G5" s="67"/>
    </row>
    <row r="6" spans="1:8" x14ac:dyDescent="0.3">
      <c r="A6" s="33"/>
      <c r="B6" s="29">
        <v>3</v>
      </c>
      <c r="C6" s="97">
        <v>724334</v>
      </c>
      <c r="D6" s="97">
        <v>661538</v>
      </c>
      <c r="E6" s="98">
        <f t="shared" si="0"/>
        <v>1.094924252272734</v>
      </c>
      <c r="F6" s="35"/>
      <c r="G6" s="67"/>
    </row>
    <row r="7" spans="1:8" x14ac:dyDescent="0.3">
      <c r="A7" s="33"/>
      <c r="B7" s="29">
        <v>4</v>
      </c>
      <c r="C7" s="99">
        <v>667067</v>
      </c>
      <c r="D7" s="99">
        <v>661538</v>
      </c>
      <c r="E7" s="100">
        <f t="shared" si="0"/>
        <v>1.0083577965286952</v>
      </c>
      <c r="F7" s="35"/>
      <c r="G7" s="67"/>
    </row>
    <row r="8" spans="1:8" ht="14.85" customHeight="1" x14ac:dyDescent="0.3">
      <c r="A8" s="33" t="s">
        <v>28</v>
      </c>
      <c r="B8" s="29">
        <v>5</v>
      </c>
      <c r="C8" s="97">
        <v>698385</v>
      </c>
      <c r="D8" s="97">
        <v>661538</v>
      </c>
      <c r="E8" s="98">
        <f t="shared" si="0"/>
        <v>1.0556989923481341</v>
      </c>
      <c r="F8" s="35"/>
      <c r="G8" s="67"/>
    </row>
    <row r="9" spans="1:8" x14ac:dyDescent="0.3">
      <c r="A9" s="33"/>
      <c r="B9" s="29">
        <v>6</v>
      </c>
      <c r="C9" s="99">
        <v>695586</v>
      </c>
      <c r="D9" s="99">
        <v>661538</v>
      </c>
      <c r="E9" s="100">
        <f t="shared" si="0"/>
        <v>1.0514679428846112</v>
      </c>
      <c r="F9" s="35"/>
      <c r="G9" s="67"/>
    </row>
    <row r="10" spans="1:8" x14ac:dyDescent="0.3">
      <c r="A10" s="33"/>
      <c r="B10" s="29">
        <v>7</v>
      </c>
      <c r="C10" s="97">
        <v>759685</v>
      </c>
      <c r="D10" s="97">
        <v>661538</v>
      </c>
      <c r="E10" s="98">
        <f t="shared" si="0"/>
        <v>1.1483618476943123</v>
      </c>
      <c r="F10" s="66"/>
      <c r="G10" s="65"/>
    </row>
    <row r="11" spans="1:8" x14ac:dyDescent="0.3">
      <c r="A11" s="33"/>
      <c r="B11" s="29">
        <v>8</v>
      </c>
      <c r="C11" s="99">
        <v>743769</v>
      </c>
      <c r="D11" s="99">
        <v>661538</v>
      </c>
      <c r="E11" s="100">
        <f t="shared" si="0"/>
        <v>1.1243027611414613</v>
      </c>
      <c r="F11" s="66"/>
      <c r="G11" s="65"/>
    </row>
    <row r="12" spans="1:8" x14ac:dyDescent="0.3">
      <c r="A12" s="33" t="s">
        <v>29</v>
      </c>
      <c r="B12" s="29">
        <v>9</v>
      </c>
      <c r="C12" s="97">
        <v>701672</v>
      </c>
      <c r="D12" s="97">
        <v>661538</v>
      </c>
      <c r="E12" s="98">
        <f t="shared" si="0"/>
        <v>1.0606677167449186</v>
      </c>
      <c r="F12" s="66"/>
      <c r="G12" s="65"/>
    </row>
    <row r="13" spans="1:8" x14ac:dyDescent="0.3">
      <c r="A13" s="33"/>
      <c r="B13" s="29">
        <v>10</v>
      </c>
      <c r="C13" s="99">
        <v>914963</v>
      </c>
      <c r="D13" s="99">
        <v>661538</v>
      </c>
      <c r="E13" s="100">
        <f t="shared" si="0"/>
        <v>1.3830845695938858</v>
      </c>
      <c r="F13" s="66"/>
      <c r="G13" s="65"/>
    </row>
    <row r="14" spans="1:8" x14ac:dyDescent="0.3">
      <c r="A14" s="33"/>
      <c r="B14" s="29">
        <v>11</v>
      </c>
      <c r="C14" s="97">
        <v>736252</v>
      </c>
      <c r="D14" s="97">
        <v>661538</v>
      </c>
      <c r="E14" s="98">
        <f t="shared" si="0"/>
        <v>1.1129398462371021</v>
      </c>
      <c r="F14" s="66"/>
      <c r="G14" s="65"/>
    </row>
    <row r="15" spans="1:8" x14ac:dyDescent="0.3">
      <c r="A15" s="33"/>
      <c r="B15" s="29">
        <v>12</v>
      </c>
      <c r="C15" s="99">
        <v>705083</v>
      </c>
      <c r="D15" s="99">
        <v>661538</v>
      </c>
      <c r="E15" s="100">
        <f t="shared" si="0"/>
        <v>1.0658238831329416</v>
      </c>
      <c r="F15" s="66"/>
      <c r="G15" s="65"/>
    </row>
    <row r="16" spans="1:8" x14ac:dyDescent="0.3">
      <c r="A16" s="33"/>
      <c r="B16" s="29">
        <v>13</v>
      </c>
      <c r="C16" s="97">
        <v>675053</v>
      </c>
      <c r="D16" s="97">
        <v>661538</v>
      </c>
      <c r="E16" s="98">
        <f t="shared" si="0"/>
        <v>1.0204296654160456</v>
      </c>
      <c r="F16" s="66"/>
      <c r="G16" s="65"/>
    </row>
    <row r="17" spans="1:7" x14ac:dyDescent="0.3">
      <c r="A17" s="78" t="s">
        <v>30</v>
      </c>
      <c r="B17" s="29">
        <v>14</v>
      </c>
      <c r="C17" s="99">
        <v>563342</v>
      </c>
      <c r="D17" s="99">
        <v>661538</v>
      </c>
      <c r="E17" s="100">
        <f t="shared" si="0"/>
        <v>0.85156408248656923</v>
      </c>
      <c r="F17" s="66"/>
      <c r="G17" s="65"/>
    </row>
    <row r="18" spans="1:7" ht="14.85" customHeight="1" x14ac:dyDescent="0.3">
      <c r="A18" s="78"/>
      <c r="B18" s="29">
        <v>15</v>
      </c>
      <c r="C18" s="97">
        <v>584960</v>
      </c>
      <c r="D18" s="97">
        <v>661538</v>
      </c>
      <c r="E18" s="98">
        <f t="shared" si="0"/>
        <v>0.88424247737847261</v>
      </c>
      <c r="F18" s="66"/>
      <c r="G18" s="65"/>
    </row>
    <row r="19" spans="1:7" x14ac:dyDescent="0.3">
      <c r="A19" s="78"/>
      <c r="B19" s="29">
        <v>16</v>
      </c>
      <c r="C19" s="99">
        <v>671982</v>
      </c>
      <c r="D19" s="99">
        <v>661538</v>
      </c>
      <c r="E19" s="100">
        <f t="shared" si="0"/>
        <v>1.0157874528749671</v>
      </c>
      <c r="F19" s="66"/>
      <c r="G19" s="65"/>
    </row>
    <row r="20" spans="1:7" x14ac:dyDescent="0.3">
      <c r="A20" s="78"/>
      <c r="B20" s="29">
        <v>17</v>
      </c>
      <c r="C20" s="97">
        <v>625195</v>
      </c>
      <c r="D20" s="97">
        <v>661538</v>
      </c>
      <c r="E20" s="98">
        <f t="shared" si="0"/>
        <v>0.94506286864851297</v>
      </c>
      <c r="F20" s="66"/>
      <c r="G20" s="65"/>
    </row>
    <row r="21" spans="1:7" x14ac:dyDescent="0.3">
      <c r="A21" s="78"/>
      <c r="B21" s="29">
        <v>18</v>
      </c>
      <c r="C21" s="99">
        <v>673272</v>
      </c>
      <c r="D21" s="99">
        <v>661538</v>
      </c>
      <c r="E21" s="100">
        <f t="shared" si="0"/>
        <v>1.0177374542354332</v>
      </c>
      <c r="F21" s="66"/>
      <c r="G21" s="65"/>
    </row>
    <row r="22" spans="1:7" x14ac:dyDescent="0.3">
      <c r="A22" s="78" t="s">
        <v>31</v>
      </c>
      <c r="B22" s="29">
        <v>19</v>
      </c>
      <c r="C22" s="97">
        <v>675124</v>
      </c>
      <c r="D22" s="97">
        <v>661538</v>
      </c>
      <c r="E22" s="98">
        <f t="shared" si="0"/>
        <v>1.0205369910723194</v>
      </c>
      <c r="F22" s="66"/>
      <c r="G22" s="65"/>
    </row>
    <row r="23" spans="1:7" x14ac:dyDescent="0.3">
      <c r="A23" s="78"/>
      <c r="B23" s="29">
        <v>20</v>
      </c>
      <c r="C23" s="99">
        <v>678155</v>
      </c>
      <c r="D23" s="99">
        <v>661538</v>
      </c>
      <c r="E23" s="100">
        <f t="shared" si="0"/>
        <v>1.0251187384549338</v>
      </c>
      <c r="F23" s="66"/>
      <c r="G23" s="65"/>
    </row>
    <row r="24" spans="1:7" x14ac:dyDescent="0.3">
      <c r="A24" s="78"/>
      <c r="B24" s="29">
        <v>21</v>
      </c>
      <c r="C24" s="97">
        <v>703176</v>
      </c>
      <c r="D24" s="97">
        <v>661538</v>
      </c>
      <c r="E24" s="98">
        <f t="shared" si="0"/>
        <v>1.0629412067031674</v>
      </c>
      <c r="F24" s="66"/>
      <c r="G24" s="79"/>
    </row>
    <row r="25" spans="1:7" x14ac:dyDescent="0.3">
      <c r="A25" s="78"/>
      <c r="B25" s="29">
        <v>22</v>
      </c>
      <c r="C25" s="99">
        <v>705922</v>
      </c>
      <c r="D25" s="99">
        <v>661538</v>
      </c>
      <c r="E25" s="100">
        <f t="shared" si="0"/>
        <v>1.0670921398317255</v>
      </c>
      <c r="F25" s="66"/>
      <c r="G25" s="79"/>
    </row>
    <row r="26" spans="1:7" x14ac:dyDescent="0.3">
      <c r="A26" s="78" t="s">
        <v>32</v>
      </c>
      <c r="B26" s="29">
        <v>23</v>
      </c>
      <c r="C26" s="97">
        <v>650890</v>
      </c>
      <c r="D26" s="97">
        <v>661538</v>
      </c>
      <c r="E26" s="98">
        <f t="shared" si="0"/>
        <v>0.98390417481686621</v>
      </c>
      <c r="F26" s="66"/>
      <c r="G26" s="79"/>
    </row>
    <row r="27" spans="1:7" x14ac:dyDescent="0.3">
      <c r="A27" s="78"/>
      <c r="B27" s="29">
        <v>24</v>
      </c>
      <c r="C27" s="99">
        <v>608356</v>
      </c>
      <c r="D27" s="99">
        <v>661538</v>
      </c>
      <c r="E27" s="100">
        <f t="shared" si="0"/>
        <v>0.91960854856410368</v>
      </c>
      <c r="F27" s="66"/>
      <c r="G27" s="79"/>
    </row>
    <row r="28" spans="1:7" x14ac:dyDescent="0.3">
      <c r="A28" s="78"/>
      <c r="B28" s="29">
        <v>25</v>
      </c>
      <c r="C28" s="97">
        <v>645572</v>
      </c>
      <c r="D28" s="97">
        <v>661538</v>
      </c>
      <c r="E28" s="98">
        <f t="shared" si="0"/>
        <v>0.97586533199906889</v>
      </c>
      <c r="F28" s="66"/>
      <c r="G28" s="79"/>
    </row>
    <row r="29" spans="1:7" x14ac:dyDescent="0.3">
      <c r="A29" s="78"/>
      <c r="B29" s="29">
        <v>26</v>
      </c>
      <c r="C29" s="99">
        <v>768563</v>
      </c>
      <c r="D29" s="99">
        <v>661538</v>
      </c>
      <c r="E29" s="100">
        <f t="shared" si="0"/>
        <v>1.1617820896154114</v>
      </c>
      <c r="F29" s="66"/>
      <c r="G29" s="79"/>
    </row>
    <row r="30" spans="1:7" x14ac:dyDescent="0.3">
      <c r="A30" s="78" t="s">
        <v>122</v>
      </c>
      <c r="B30" s="29">
        <v>27</v>
      </c>
      <c r="C30" s="130">
        <v>715179</v>
      </c>
      <c r="D30" s="130">
        <v>661538</v>
      </c>
      <c r="E30" s="131">
        <f t="shared" si="0"/>
        <v>1.0810852891292715</v>
      </c>
      <c r="F30" s="66"/>
      <c r="G30" s="79"/>
    </row>
    <row r="31" spans="1:7" x14ac:dyDescent="0.3">
      <c r="A31" s="78"/>
      <c r="B31" s="29">
        <v>28</v>
      </c>
      <c r="C31" s="130">
        <v>753573</v>
      </c>
      <c r="D31" s="130">
        <v>661538</v>
      </c>
      <c r="E31" s="131">
        <f t="shared" si="0"/>
        <v>1.1391227714810033</v>
      </c>
      <c r="F31" s="66"/>
      <c r="G31" s="79"/>
    </row>
    <row r="32" spans="1:7" x14ac:dyDescent="0.3">
      <c r="A32" s="78"/>
      <c r="B32" s="29">
        <v>29</v>
      </c>
      <c r="C32" s="130">
        <v>740070</v>
      </c>
      <c r="D32" s="130">
        <v>661538</v>
      </c>
      <c r="E32" s="131">
        <f t="shared" si="0"/>
        <v>1.118711245612497</v>
      </c>
      <c r="F32" s="66"/>
      <c r="G32" s="79"/>
    </row>
    <row r="33" spans="1:7" x14ac:dyDescent="0.3">
      <c r="A33" s="78"/>
      <c r="B33" s="29">
        <v>30</v>
      </c>
      <c r="C33" s="130">
        <v>719170</v>
      </c>
      <c r="D33" s="130">
        <v>661538</v>
      </c>
      <c r="E33" s="131">
        <f t="shared" si="0"/>
        <v>1.0871182003150235</v>
      </c>
      <c r="F33" s="66"/>
      <c r="G33" s="79"/>
    </row>
    <row r="34" spans="1:7" x14ac:dyDescent="0.3">
      <c r="A34" s="78" t="s">
        <v>34</v>
      </c>
      <c r="B34" s="29">
        <v>31</v>
      </c>
      <c r="C34" s="130">
        <v>658858</v>
      </c>
      <c r="D34" s="130">
        <v>661538</v>
      </c>
      <c r="E34" s="131">
        <f t="shared" si="0"/>
        <v>0.99594883438290771</v>
      </c>
      <c r="F34" s="66"/>
      <c r="G34" s="79"/>
    </row>
    <row r="35" spans="1:7" x14ac:dyDescent="0.3">
      <c r="A35" s="78"/>
      <c r="B35" s="29">
        <v>32</v>
      </c>
      <c r="C35" s="130">
        <v>806312</v>
      </c>
      <c r="D35" s="130">
        <v>661538</v>
      </c>
      <c r="E35" s="131">
        <f t="shared" si="0"/>
        <v>1.2188445712869103</v>
      </c>
      <c r="F35" s="66"/>
      <c r="G35" s="79"/>
    </row>
    <row r="36" spans="1:7" x14ac:dyDescent="0.3">
      <c r="A36" s="78"/>
      <c r="B36" s="29">
        <v>33</v>
      </c>
      <c r="C36" s="130">
        <v>731825</v>
      </c>
      <c r="D36" s="130">
        <v>661538</v>
      </c>
      <c r="E36" s="131">
        <f t="shared" si="0"/>
        <v>1.1062478648240917</v>
      </c>
      <c r="F36" s="66"/>
      <c r="G36" s="79"/>
    </row>
    <row r="37" spans="1:7" x14ac:dyDescent="0.3">
      <c r="A37" s="78"/>
      <c r="B37" s="29">
        <v>34</v>
      </c>
      <c r="C37" s="130">
        <v>740431</v>
      </c>
      <c r="D37" s="130">
        <v>661538</v>
      </c>
      <c r="E37" s="131">
        <f t="shared" si="0"/>
        <v>1.1192569436676352</v>
      </c>
      <c r="F37" s="66"/>
      <c r="G37" s="79"/>
    </row>
    <row r="38" spans="1:7" x14ac:dyDescent="0.3">
      <c r="A38" s="78"/>
      <c r="B38" s="29">
        <v>35</v>
      </c>
      <c r="C38" s="130">
        <v>767741</v>
      </c>
      <c r="D38" s="130">
        <v>661538</v>
      </c>
      <c r="E38" s="131">
        <f t="shared" si="0"/>
        <v>1.1605395306089747</v>
      </c>
      <c r="F38" s="66"/>
      <c r="G38" s="79"/>
    </row>
    <row r="39" spans="1:7" x14ac:dyDescent="0.3">
      <c r="A39" s="78" t="s">
        <v>35</v>
      </c>
      <c r="B39" s="29">
        <v>36</v>
      </c>
      <c r="C39" s="130">
        <v>720760</v>
      </c>
      <c r="D39" s="130">
        <v>661538</v>
      </c>
      <c r="E39" s="131">
        <f t="shared" si="0"/>
        <v>1.08952169036397</v>
      </c>
      <c r="F39" s="66"/>
      <c r="G39" s="79"/>
    </row>
    <row r="40" spans="1:7" x14ac:dyDescent="0.3">
      <c r="A40" s="78"/>
      <c r="B40" s="29">
        <v>37</v>
      </c>
      <c r="C40" s="130">
        <v>873022</v>
      </c>
      <c r="D40" s="130">
        <v>661538</v>
      </c>
      <c r="E40" s="131">
        <f t="shared" si="0"/>
        <v>1.3196853393153529</v>
      </c>
      <c r="F40" s="66"/>
      <c r="G40" s="79"/>
    </row>
    <row r="41" spans="1:7" x14ac:dyDescent="0.3">
      <c r="A41" s="78"/>
      <c r="B41" s="29">
        <v>38</v>
      </c>
      <c r="C41" s="130">
        <v>730044</v>
      </c>
      <c r="D41" s="130">
        <v>661538</v>
      </c>
      <c r="E41" s="131">
        <f t="shared" si="0"/>
        <v>1.1035556536434792</v>
      </c>
      <c r="F41" s="66"/>
      <c r="G41" s="79"/>
    </row>
    <row r="42" spans="1:7" x14ac:dyDescent="0.3">
      <c r="A42" s="78"/>
      <c r="B42" s="29">
        <v>39</v>
      </c>
      <c r="C42" s="130">
        <v>670258</v>
      </c>
      <c r="D42" s="130">
        <v>661538</v>
      </c>
      <c r="E42" s="131">
        <f t="shared" si="0"/>
        <v>1.0131814045451659</v>
      </c>
      <c r="F42" s="66"/>
      <c r="G42" s="79"/>
    </row>
    <row r="43" spans="1:7" x14ac:dyDescent="0.3">
      <c r="A43" s="78" t="s">
        <v>36</v>
      </c>
      <c r="B43" s="36">
        <v>40</v>
      </c>
      <c r="C43" s="130">
        <v>560798</v>
      </c>
      <c r="D43" s="130">
        <v>661538.4615384615</v>
      </c>
      <c r="E43" s="131">
        <f t="shared" ref="E43:E55" si="1">C43/D43</f>
        <v>0.84771790697674421</v>
      </c>
      <c r="F43" s="66"/>
      <c r="G43" s="79"/>
    </row>
    <row r="44" spans="1:7" x14ac:dyDescent="0.3">
      <c r="A44" s="78"/>
      <c r="B44" s="36">
        <v>41</v>
      </c>
      <c r="C44" s="130">
        <v>714023</v>
      </c>
      <c r="D44" s="130">
        <v>661538.4615384615</v>
      </c>
      <c r="E44" s="131">
        <f t="shared" si="1"/>
        <v>1.079337093023256</v>
      </c>
      <c r="F44" s="66"/>
      <c r="G44" s="79"/>
    </row>
    <row r="45" spans="1:7" x14ac:dyDescent="0.3">
      <c r="A45" s="78"/>
      <c r="B45" s="36">
        <v>42</v>
      </c>
      <c r="C45" s="130">
        <v>755836</v>
      </c>
      <c r="D45" s="130">
        <v>661538.4615384615</v>
      </c>
      <c r="E45" s="131">
        <f t="shared" si="1"/>
        <v>1.1425427906976744</v>
      </c>
      <c r="F45" s="66"/>
      <c r="G45" s="79"/>
    </row>
    <row r="46" spans="1:7" x14ac:dyDescent="0.3">
      <c r="A46" s="78"/>
      <c r="B46" s="36">
        <v>43</v>
      </c>
      <c r="C46" s="130">
        <v>735525</v>
      </c>
      <c r="D46" s="130">
        <v>661538.4615384615</v>
      </c>
      <c r="E46" s="131">
        <f t="shared" si="1"/>
        <v>1.1118401162790699</v>
      </c>
      <c r="F46" s="66"/>
      <c r="G46" s="79"/>
    </row>
    <row r="47" spans="1:7" x14ac:dyDescent="0.3">
      <c r="A47" s="78" t="s">
        <v>37</v>
      </c>
      <c r="B47" s="36">
        <v>44</v>
      </c>
      <c r="C47" s="130">
        <v>740108</v>
      </c>
      <c r="D47" s="130">
        <v>661538.4615384615</v>
      </c>
      <c r="E47" s="131">
        <f t="shared" si="1"/>
        <v>1.1187679069767442</v>
      </c>
      <c r="F47" s="66"/>
      <c r="G47" s="79"/>
    </row>
    <row r="48" spans="1:7" x14ac:dyDescent="0.3">
      <c r="A48" s="78"/>
      <c r="B48" s="36">
        <v>45</v>
      </c>
      <c r="C48" s="130">
        <v>796480</v>
      </c>
      <c r="D48" s="130">
        <v>661538.4615384615</v>
      </c>
      <c r="E48" s="131">
        <f t="shared" si="1"/>
        <v>1.2039813953488372</v>
      </c>
      <c r="F48" s="66"/>
      <c r="G48" s="79"/>
    </row>
    <row r="49" spans="1:7" x14ac:dyDescent="0.3">
      <c r="A49" s="78"/>
      <c r="B49" s="36">
        <v>46</v>
      </c>
      <c r="C49" s="130">
        <v>796179</v>
      </c>
      <c r="D49" s="130">
        <v>661538.4615384615</v>
      </c>
      <c r="E49" s="131">
        <f t="shared" si="1"/>
        <v>1.2035263953488373</v>
      </c>
      <c r="F49" s="66"/>
      <c r="G49" s="79"/>
    </row>
    <row r="50" spans="1:7" x14ac:dyDescent="0.3">
      <c r="A50" s="78"/>
      <c r="B50" s="36">
        <v>47</v>
      </c>
      <c r="C50" s="130">
        <v>839014</v>
      </c>
      <c r="D50" s="130">
        <v>661538.4615384615</v>
      </c>
      <c r="E50" s="131">
        <f t="shared" si="1"/>
        <v>1.2682769767441862</v>
      </c>
      <c r="F50" s="66"/>
      <c r="G50" s="79"/>
    </row>
    <row r="51" spans="1:7" x14ac:dyDescent="0.3">
      <c r="A51" s="78" t="s">
        <v>38</v>
      </c>
      <c r="B51" s="36">
        <v>48</v>
      </c>
      <c r="C51" s="130">
        <v>825306</v>
      </c>
      <c r="D51" s="130">
        <v>661538.4615384615</v>
      </c>
      <c r="E51" s="131">
        <f t="shared" si="1"/>
        <v>1.2475555813953489</v>
      </c>
      <c r="F51" s="66"/>
      <c r="G51" s="79"/>
    </row>
    <row r="52" spans="1:7" x14ac:dyDescent="0.3">
      <c r="A52" s="78"/>
      <c r="B52" s="36">
        <v>49</v>
      </c>
      <c r="C52" s="130">
        <v>850404</v>
      </c>
      <c r="D52" s="130">
        <v>661538.4615384615</v>
      </c>
      <c r="E52" s="131">
        <f t="shared" si="1"/>
        <v>1.2854944186046513</v>
      </c>
      <c r="F52" s="66"/>
      <c r="G52" s="79"/>
    </row>
    <row r="53" spans="1:7" x14ac:dyDescent="0.3">
      <c r="A53" s="78"/>
      <c r="B53" s="36">
        <v>50</v>
      </c>
      <c r="C53" s="130">
        <v>1014841</v>
      </c>
      <c r="D53" s="130">
        <v>661538.4615384615</v>
      </c>
      <c r="E53" s="131">
        <f t="shared" si="1"/>
        <v>1.5340619767441861</v>
      </c>
      <c r="F53" s="66"/>
      <c r="G53" s="79"/>
    </row>
    <row r="54" spans="1:7" x14ac:dyDescent="0.3">
      <c r="A54" s="78"/>
      <c r="B54" s="36">
        <v>51</v>
      </c>
      <c r="C54" s="130">
        <v>1156654</v>
      </c>
      <c r="D54" s="130">
        <v>661538.4615384615</v>
      </c>
      <c r="E54" s="131">
        <f t="shared" si="1"/>
        <v>1.7484304651162792</v>
      </c>
      <c r="F54" s="66"/>
      <c r="G54" s="79"/>
    </row>
    <row r="55" spans="1:7" x14ac:dyDescent="0.3">
      <c r="A55" s="78"/>
      <c r="B55" s="36">
        <v>52</v>
      </c>
      <c r="C55" s="140">
        <v>103628</v>
      </c>
      <c r="D55" s="140">
        <v>661538.4615384615</v>
      </c>
      <c r="E55" s="141">
        <f t="shared" si="1"/>
        <v>0.15664697674418607</v>
      </c>
      <c r="F55" s="66"/>
      <c r="G55" s="79"/>
    </row>
    <row r="56" spans="1:7" x14ac:dyDescent="0.3">
      <c r="A56" s="78"/>
    </row>
    <row r="81" spans="1:8" ht="48.75" customHeight="1" x14ac:dyDescent="0.3">
      <c r="A81" s="241" t="s">
        <v>245</v>
      </c>
      <c r="B81" s="241"/>
      <c r="C81" s="241"/>
      <c r="D81" s="241"/>
      <c r="E81" s="241"/>
      <c r="F81" s="10"/>
      <c r="G81" s="10"/>
      <c r="H81" s="10"/>
    </row>
    <row r="82" spans="1:8" ht="67.5" customHeight="1" x14ac:dyDescent="0.3">
      <c r="A82" s="241" t="s">
        <v>284</v>
      </c>
      <c r="B82" s="241"/>
      <c r="C82" s="241"/>
      <c r="D82" s="241"/>
      <c r="E82" s="241"/>
      <c r="F82" s="10"/>
      <c r="G82" s="10"/>
      <c r="H82" s="10"/>
    </row>
  </sheetData>
  <mergeCells count="4">
    <mergeCell ref="A81:E81"/>
    <mergeCell ref="A82:E82"/>
    <mergeCell ref="A2:E2"/>
    <mergeCell ref="A1:E1"/>
  </mergeCells>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5"/>
  <sheetViews>
    <sheetView showGridLines="0" workbookViewId="0">
      <selection sqref="A1:N1"/>
    </sheetView>
  </sheetViews>
  <sheetFormatPr defaultColWidth="8.5546875" defaultRowHeight="14.4" x14ac:dyDescent="0.3"/>
  <cols>
    <col min="15" max="15" width="10.5546875" customWidth="1"/>
    <col min="19" max="19" width="11.109375" bestFit="1" customWidth="1"/>
    <col min="20" max="20" width="11" customWidth="1"/>
  </cols>
  <sheetData>
    <row r="1" spans="1:16" x14ac:dyDescent="0.3">
      <c r="A1" s="243" t="s">
        <v>18</v>
      </c>
      <c r="B1" s="243"/>
      <c r="C1" s="243"/>
      <c r="D1" s="243"/>
      <c r="E1" s="243"/>
      <c r="F1" s="243"/>
      <c r="G1" s="243"/>
      <c r="H1" s="243"/>
      <c r="I1" s="243"/>
      <c r="J1" s="243"/>
      <c r="K1" s="243"/>
      <c r="L1" s="243"/>
      <c r="M1" s="243"/>
      <c r="N1" s="243"/>
    </row>
    <row r="2" spans="1:16" ht="37.799999999999997" customHeight="1" x14ac:dyDescent="0.3">
      <c r="A2" s="262" t="s">
        <v>246</v>
      </c>
      <c r="B2" s="262"/>
      <c r="C2" s="262"/>
      <c r="D2" s="262"/>
      <c r="E2" s="262"/>
      <c r="F2" s="262"/>
      <c r="G2" s="262"/>
      <c r="H2" s="262"/>
      <c r="I2" s="262"/>
      <c r="J2" s="262"/>
      <c r="K2" s="262"/>
      <c r="L2" s="262"/>
      <c r="M2" s="262"/>
      <c r="N2" s="262"/>
    </row>
    <row r="3" spans="1:16" x14ac:dyDescent="0.3">
      <c r="N3" s="30"/>
      <c r="O3" s="32"/>
    </row>
    <row r="4" spans="1:16" ht="15" customHeight="1" x14ac:dyDescent="0.3">
      <c r="O4" s="32"/>
      <c r="P4" s="13"/>
    </row>
    <row r="5" spans="1:16" x14ac:dyDescent="0.3">
      <c r="O5" s="32"/>
    </row>
    <row r="6" spans="1:16" x14ac:dyDescent="0.3">
      <c r="O6" s="32"/>
    </row>
    <row r="7" spans="1:16" x14ac:dyDescent="0.3">
      <c r="O7" s="32"/>
    </row>
    <row r="8" spans="1:16" x14ac:dyDescent="0.3">
      <c r="O8" s="30"/>
      <c r="P8" s="31"/>
    </row>
    <row r="9" spans="1:16" x14ac:dyDescent="0.3">
      <c r="O9" s="30"/>
      <c r="P9" s="31"/>
    </row>
    <row r="10" spans="1:16" x14ac:dyDescent="0.3">
      <c r="P10" s="31"/>
    </row>
    <row r="11" spans="1:16" x14ac:dyDescent="0.3">
      <c r="P11" s="31"/>
    </row>
    <row r="12" spans="1:16" x14ac:dyDescent="0.3">
      <c r="P12" s="31"/>
    </row>
    <row r="13" spans="1:16" x14ac:dyDescent="0.3">
      <c r="P13" s="31"/>
    </row>
    <row r="14" spans="1:16" x14ac:dyDescent="0.3">
      <c r="O14" s="30"/>
      <c r="P14" s="31"/>
    </row>
    <row r="15" spans="1:16" x14ac:dyDescent="0.3">
      <c r="O15" s="30"/>
      <c r="P15" s="31"/>
    </row>
    <row r="16" spans="1:16" x14ac:dyDescent="0.3">
      <c r="O16" s="30"/>
      <c r="P16" s="31"/>
    </row>
    <row r="17" spans="1:16" x14ac:dyDescent="0.3">
      <c r="O17" s="30"/>
      <c r="P17" s="31"/>
    </row>
    <row r="18" spans="1:16" x14ac:dyDescent="0.3">
      <c r="O18" s="30"/>
      <c r="P18" s="31"/>
    </row>
    <row r="19" spans="1:16" x14ac:dyDescent="0.3">
      <c r="O19" s="30"/>
      <c r="P19" s="31"/>
    </row>
    <row r="20" spans="1:16" x14ac:dyDescent="0.3">
      <c r="O20" s="30"/>
      <c r="P20" s="31"/>
    </row>
    <row r="21" spans="1:16" x14ac:dyDescent="0.3">
      <c r="O21" s="30"/>
      <c r="P21" s="31"/>
    </row>
    <row r="22" spans="1:16" x14ac:dyDescent="0.3">
      <c r="O22" s="30"/>
      <c r="P22" s="31"/>
    </row>
    <row r="23" spans="1:16" x14ac:dyDescent="0.3">
      <c r="O23" s="30"/>
      <c r="P23" s="31"/>
    </row>
    <row r="24" spans="1:16" x14ac:dyDescent="0.3">
      <c r="O24" s="30"/>
      <c r="P24" s="31"/>
    </row>
    <row r="25" spans="1:16" x14ac:dyDescent="0.3">
      <c r="O25" s="30"/>
      <c r="P25" s="31"/>
    </row>
    <row r="26" spans="1:16" x14ac:dyDescent="0.3">
      <c r="O26" s="30"/>
      <c r="P26" s="31"/>
    </row>
    <row r="27" spans="1:16" x14ac:dyDescent="0.3">
      <c r="O27" s="30"/>
      <c r="P27" s="31"/>
    </row>
    <row r="28" spans="1:16" ht="37.5" customHeight="1" x14ac:dyDescent="0.3">
      <c r="A28" s="241" t="s">
        <v>247</v>
      </c>
      <c r="B28" s="241"/>
      <c r="C28" s="241"/>
      <c r="D28" s="241"/>
      <c r="E28" s="241"/>
      <c r="F28" s="241"/>
      <c r="G28" s="241"/>
      <c r="H28" s="241"/>
      <c r="I28" s="241"/>
      <c r="J28" s="241"/>
      <c r="K28" s="241"/>
      <c r="L28" s="241"/>
      <c r="M28" s="241"/>
      <c r="N28" s="241"/>
      <c r="O28" s="30"/>
      <c r="P28" s="31"/>
    </row>
    <row r="29" spans="1:16" ht="112.5" customHeight="1" x14ac:dyDescent="0.3">
      <c r="A29" s="241" t="s">
        <v>131</v>
      </c>
      <c r="B29" s="241"/>
      <c r="C29" s="241"/>
      <c r="D29" s="241"/>
      <c r="E29" s="241"/>
      <c r="F29" s="241"/>
      <c r="G29" s="241"/>
      <c r="H29" s="241"/>
      <c r="I29" s="241"/>
      <c r="J29" s="241"/>
      <c r="K29" s="241"/>
      <c r="L29" s="241"/>
      <c r="M29" s="241"/>
      <c r="N29" s="241"/>
      <c r="O29" s="30"/>
      <c r="P29" s="31"/>
    </row>
    <row r="30" spans="1:16" ht="15" customHeight="1" x14ac:dyDescent="0.3">
      <c r="O30" s="30"/>
      <c r="P30" s="31"/>
    </row>
    <row r="31" spans="1:16" ht="15" customHeight="1" x14ac:dyDescent="0.3">
      <c r="B31" s="30"/>
      <c r="C31" s="32"/>
      <c r="O31" s="30"/>
      <c r="P31" s="31"/>
    </row>
    <row r="32" spans="1:16" x14ac:dyDescent="0.3">
      <c r="B32" s="30"/>
      <c r="C32" s="32"/>
      <c r="O32" s="30"/>
      <c r="P32" s="31"/>
    </row>
    <row r="33" spans="2:16" x14ac:dyDescent="0.3">
      <c r="B33" s="30"/>
      <c r="C33" s="32"/>
      <c r="O33" s="30"/>
      <c r="P33" s="31"/>
    </row>
    <row r="34" spans="2:16" x14ac:dyDescent="0.3">
      <c r="B34" s="30"/>
      <c r="C34" s="32"/>
      <c r="O34" s="30"/>
      <c r="P34" s="31"/>
    </row>
    <row r="35" spans="2:16" x14ac:dyDescent="0.3">
      <c r="B35" s="30"/>
      <c r="C35" s="32"/>
    </row>
    <row r="36" spans="2:16" x14ac:dyDescent="0.3">
      <c r="B36" s="30"/>
      <c r="C36" s="32"/>
    </row>
    <row r="37" spans="2:16" x14ac:dyDescent="0.3">
      <c r="B37" s="30"/>
      <c r="C37" s="32"/>
    </row>
    <row r="38" spans="2:16" x14ac:dyDescent="0.3">
      <c r="B38" s="30"/>
      <c r="C38" s="32"/>
    </row>
    <row r="39" spans="2:16" x14ac:dyDescent="0.3">
      <c r="B39" s="30"/>
      <c r="C39" s="32"/>
    </row>
    <row r="40" spans="2:16" x14ac:dyDescent="0.3">
      <c r="B40" s="30"/>
      <c r="C40" s="32"/>
    </row>
    <row r="41" spans="2:16" x14ac:dyDescent="0.3">
      <c r="B41" s="30"/>
      <c r="C41" s="32"/>
    </row>
    <row r="42" spans="2:16" x14ac:dyDescent="0.3">
      <c r="B42" s="30"/>
      <c r="C42" s="32"/>
    </row>
    <row r="43" spans="2:16" x14ac:dyDescent="0.3">
      <c r="B43" s="30"/>
      <c r="C43" s="32"/>
    </row>
    <row r="44" spans="2:16" x14ac:dyDescent="0.3">
      <c r="B44" s="30"/>
      <c r="C44" s="32"/>
    </row>
    <row r="45" spans="2:16" x14ac:dyDescent="0.3">
      <c r="B45" s="30"/>
      <c r="C45" s="32"/>
    </row>
  </sheetData>
  <mergeCells count="4">
    <mergeCell ref="A29:N29"/>
    <mergeCell ref="A28:N28"/>
    <mergeCell ref="A2:N2"/>
    <mergeCell ref="A1:N1"/>
  </mergeCells>
  <phoneticPr fontId="6" type="noConversion"/>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5C9F-A82C-4020-84B3-E517D5F1860A}">
  <dimension ref="A1:K48"/>
  <sheetViews>
    <sheetView showGridLines="0" workbookViewId="0">
      <selection sqref="A1:J1"/>
    </sheetView>
  </sheetViews>
  <sheetFormatPr defaultRowHeight="14.4" x14ac:dyDescent="0.3"/>
  <cols>
    <col min="2" max="2" width="12.44140625" bestFit="1" customWidth="1"/>
    <col min="3" max="5" width="13.33203125" customWidth="1"/>
    <col min="6" max="6" width="16.33203125" bestFit="1" customWidth="1"/>
    <col min="7" max="7" width="13.33203125" customWidth="1"/>
    <col min="8" max="8" width="13.88671875" bestFit="1" customWidth="1"/>
    <col min="9" max="10" width="13.33203125" customWidth="1"/>
  </cols>
  <sheetData>
    <row r="1" spans="1:11" x14ac:dyDescent="0.3">
      <c r="A1" s="269" t="s">
        <v>173</v>
      </c>
      <c r="B1" s="269"/>
      <c r="C1" s="269"/>
      <c r="D1" s="269"/>
      <c r="E1" s="269"/>
      <c r="F1" s="269"/>
      <c r="G1" s="269"/>
      <c r="H1" s="269"/>
      <c r="I1" s="269"/>
      <c r="J1" s="269"/>
    </row>
    <row r="2" spans="1:11" ht="18" x14ac:dyDescent="0.3">
      <c r="A2" s="267" t="s">
        <v>289</v>
      </c>
      <c r="B2" s="268"/>
      <c r="C2" s="268"/>
      <c r="D2" s="268"/>
      <c r="E2" s="268"/>
      <c r="F2" s="268"/>
      <c r="G2" s="268"/>
      <c r="H2" s="268"/>
      <c r="I2" s="268"/>
      <c r="J2" s="268"/>
      <c r="K2" s="235"/>
    </row>
    <row r="3" spans="1:11" ht="15" thickBot="1" x14ac:dyDescent="0.35">
      <c r="A3" s="196" t="s">
        <v>19</v>
      </c>
      <c r="B3" s="196" t="s">
        <v>39</v>
      </c>
      <c r="C3" s="196" t="s">
        <v>73</v>
      </c>
      <c r="D3" s="196" t="s">
        <v>74</v>
      </c>
      <c r="E3" s="196" t="s">
        <v>75</v>
      </c>
      <c r="F3" s="196" t="s">
        <v>170</v>
      </c>
      <c r="G3" s="196" t="s">
        <v>76</v>
      </c>
      <c r="H3" s="196" t="s">
        <v>171</v>
      </c>
      <c r="I3" s="196" t="s">
        <v>172</v>
      </c>
      <c r="J3" s="196" t="s">
        <v>77</v>
      </c>
    </row>
    <row r="4" spans="1:11" ht="15" thickTop="1" x14ac:dyDescent="0.3">
      <c r="A4" s="88">
        <v>2019</v>
      </c>
      <c r="B4" s="174" t="s">
        <v>43</v>
      </c>
      <c r="C4" s="175">
        <v>5.6</v>
      </c>
      <c r="D4" s="177">
        <v>112</v>
      </c>
      <c r="E4" s="175">
        <v>5.5</v>
      </c>
      <c r="F4" s="175">
        <v>110.3</v>
      </c>
      <c r="G4" s="175">
        <v>43.7</v>
      </c>
      <c r="H4" s="175">
        <v>3.8</v>
      </c>
      <c r="I4" s="175">
        <v>121.3</v>
      </c>
      <c r="J4" s="175">
        <v>53.1</v>
      </c>
    </row>
    <row r="5" spans="1:11" x14ac:dyDescent="0.3">
      <c r="A5" s="88">
        <v>2019</v>
      </c>
      <c r="B5" s="174" t="s">
        <v>44</v>
      </c>
      <c r="C5" s="176">
        <v>5.8</v>
      </c>
      <c r="D5" s="178">
        <v>130.69999999999999</v>
      </c>
      <c r="E5" s="176">
        <v>7.1</v>
      </c>
      <c r="F5" s="176">
        <v>130.69999999999999</v>
      </c>
      <c r="G5" s="176">
        <v>50.9</v>
      </c>
      <c r="H5" s="176">
        <v>4.4000000000000004</v>
      </c>
      <c r="I5" s="176">
        <v>95.9</v>
      </c>
      <c r="J5" s="176">
        <v>53.3</v>
      </c>
    </row>
    <row r="6" spans="1:11" x14ac:dyDescent="0.3">
      <c r="A6" s="88">
        <v>2019</v>
      </c>
      <c r="B6" s="174" t="s">
        <v>45</v>
      </c>
      <c r="C6" s="175">
        <v>7.1</v>
      </c>
      <c r="D6" s="177">
        <v>148.69999999999999</v>
      </c>
      <c r="E6" s="175">
        <v>7.4</v>
      </c>
      <c r="F6" s="175">
        <v>145.5</v>
      </c>
      <c r="G6" s="175">
        <v>59.4</v>
      </c>
      <c r="H6" s="175">
        <v>5.2</v>
      </c>
      <c r="I6" s="175">
        <v>94.3</v>
      </c>
      <c r="J6" s="175">
        <v>60.7</v>
      </c>
    </row>
    <row r="7" spans="1:11" x14ac:dyDescent="0.3">
      <c r="A7" s="88">
        <v>2019</v>
      </c>
      <c r="B7" s="174" t="s">
        <v>46</v>
      </c>
      <c r="C7" s="176">
        <v>11.4</v>
      </c>
      <c r="D7" s="178">
        <v>198.7</v>
      </c>
      <c r="E7" s="176">
        <v>8.5</v>
      </c>
      <c r="F7" s="176">
        <v>178.4</v>
      </c>
      <c r="G7" s="176">
        <v>68.900000000000006</v>
      </c>
      <c r="H7" s="176">
        <v>6.9</v>
      </c>
      <c r="I7" s="176">
        <v>149</v>
      </c>
      <c r="J7" s="176">
        <v>79.2</v>
      </c>
    </row>
    <row r="8" spans="1:11" x14ac:dyDescent="0.3">
      <c r="A8" s="88">
        <v>2020</v>
      </c>
      <c r="B8" s="174" t="s">
        <v>43</v>
      </c>
      <c r="C8" s="175">
        <v>8.1999999999999993</v>
      </c>
      <c r="D8" s="177">
        <v>169.6</v>
      </c>
      <c r="E8" s="175">
        <v>7</v>
      </c>
      <c r="F8" s="175">
        <v>158.4</v>
      </c>
      <c r="G8" s="175">
        <v>63.8</v>
      </c>
      <c r="H8" s="175">
        <v>6.8</v>
      </c>
      <c r="I8" s="175">
        <v>132.1</v>
      </c>
      <c r="J8" s="175">
        <v>72.7</v>
      </c>
    </row>
    <row r="9" spans="1:11" x14ac:dyDescent="0.3">
      <c r="A9" s="88">
        <v>2020</v>
      </c>
      <c r="B9" s="174" t="s">
        <v>44</v>
      </c>
      <c r="C9" s="176">
        <v>9.6999999999999993</v>
      </c>
      <c r="D9" s="178">
        <v>200</v>
      </c>
      <c r="E9" s="176">
        <v>7.8</v>
      </c>
      <c r="F9" s="176">
        <v>177.1</v>
      </c>
      <c r="G9" s="176">
        <v>68.599999999999994</v>
      </c>
      <c r="H9" s="176">
        <v>6</v>
      </c>
      <c r="I9" s="176">
        <v>134.1</v>
      </c>
      <c r="J9" s="176">
        <v>73.8</v>
      </c>
    </row>
    <row r="10" spans="1:11" x14ac:dyDescent="0.3">
      <c r="A10" s="88">
        <v>2020</v>
      </c>
      <c r="B10" s="174" t="s">
        <v>45</v>
      </c>
      <c r="C10" s="175">
        <v>13</v>
      </c>
      <c r="D10" s="177">
        <v>240.6</v>
      </c>
      <c r="E10" s="175">
        <v>6.3</v>
      </c>
      <c r="F10" s="175">
        <v>194.2</v>
      </c>
      <c r="G10" s="175">
        <v>87.9</v>
      </c>
      <c r="H10" s="175">
        <v>5.7</v>
      </c>
      <c r="I10" s="175">
        <v>114.4</v>
      </c>
      <c r="J10" s="175">
        <v>86</v>
      </c>
    </row>
    <row r="11" spans="1:11" x14ac:dyDescent="0.3">
      <c r="A11" s="88">
        <v>2020</v>
      </c>
      <c r="B11" s="174" t="s">
        <v>46</v>
      </c>
      <c r="C11" s="176">
        <v>15.7</v>
      </c>
      <c r="D11" s="178">
        <v>285.60000000000002</v>
      </c>
      <c r="E11" s="176">
        <v>6.4</v>
      </c>
      <c r="F11" s="176">
        <v>223.7</v>
      </c>
      <c r="G11" s="176">
        <v>83.1</v>
      </c>
      <c r="H11" s="176">
        <v>8.1</v>
      </c>
      <c r="I11" s="176">
        <v>193.4</v>
      </c>
      <c r="J11" s="176">
        <v>103.3</v>
      </c>
    </row>
    <row r="12" spans="1:11" x14ac:dyDescent="0.3">
      <c r="A12" s="88">
        <v>2021</v>
      </c>
      <c r="B12" s="174" t="s">
        <v>43</v>
      </c>
      <c r="C12" s="175">
        <v>12.4</v>
      </c>
      <c r="D12" s="177">
        <v>246.5</v>
      </c>
      <c r="E12" s="175">
        <v>4.2</v>
      </c>
      <c r="F12" s="175">
        <v>193.8</v>
      </c>
      <c r="G12" s="175">
        <v>68.5</v>
      </c>
      <c r="H12" s="175">
        <v>6.8</v>
      </c>
      <c r="I12" s="175">
        <v>162.69999999999999</v>
      </c>
      <c r="J12" s="175">
        <v>86.7</v>
      </c>
    </row>
    <row r="13" spans="1:11" x14ac:dyDescent="0.3">
      <c r="A13" s="88">
        <v>2021</v>
      </c>
      <c r="B13" s="174" t="s">
        <v>44</v>
      </c>
      <c r="C13" s="176">
        <v>12.7</v>
      </c>
      <c r="D13" s="178">
        <v>248.4</v>
      </c>
      <c r="E13" s="176">
        <v>3.9</v>
      </c>
      <c r="F13" s="176">
        <v>201</v>
      </c>
      <c r="G13" s="176">
        <v>66.2</v>
      </c>
      <c r="H13" s="176">
        <v>8.1999999999999993</v>
      </c>
      <c r="I13" s="176">
        <v>166.3</v>
      </c>
      <c r="J13" s="176">
        <v>87.2</v>
      </c>
    </row>
    <row r="14" spans="1:11" x14ac:dyDescent="0.3">
      <c r="A14" s="88">
        <v>2021</v>
      </c>
      <c r="B14" s="174" t="s">
        <v>45</v>
      </c>
      <c r="C14" s="175">
        <v>12.4</v>
      </c>
      <c r="D14" s="177">
        <v>198.9</v>
      </c>
      <c r="E14" s="175">
        <v>4.3</v>
      </c>
      <c r="F14" s="175">
        <v>208.3</v>
      </c>
      <c r="G14" s="175">
        <v>72.099999999999994</v>
      </c>
      <c r="H14" s="175">
        <v>8.5</v>
      </c>
      <c r="I14" s="175">
        <v>164.4</v>
      </c>
      <c r="J14" s="175">
        <v>83</v>
      </c>
    </row>
    <row r="15" spans="1:11" x14ac:dyDescent="0.3">
      <c r="A15" s="88">
        <v>2021</v>
      </c>
      <c r="B15" s="174" t="s">
        <v>46</v>
      </c>
      <c r="C15" s="176">
        <v>20.5</v>
      </c>
      <c r="D15" s="178">
        <v>258</v>
      </c>
      <c r="E15" s="176">
        <v>6.2</v>
      </c>
      <c r="F15" s="176">
        <v>208.2</v>
      </c>
      <c r="G15" s="176">
        <v>83</v>
      </c>
      <c r="H15" s="176">
        <v>9.6999999999999993</v>
      </c>
      <c r="I15" s="176">
        <v>182</v>
      </c>
      <c r="J15" s="176">
        <v>96.2</v>
      </c>
    </row>
    <row r="16" spans="1:11" x14ac:dyDescent="0.3">
      <c r="A16" s="88">
        <v>2022</v>
      </c>
      <c r="B16" s="174" t="s">
        <v>43</v>
      </c>
      <c r="C16" s="175">
        <v>17.5</v>
      </c>
      <c r="D16" s="177">
        <v>159.5</v>
      </c>
      <c r="E16" s="175">
        <v>3.7</v>
      </c>
      <c r="F16" s="175">
        <v>145.5</v>
      </c>
      <c r="G16" s="175">
        <v>52.9</v>
      </c>
      <c r="H16" s="175">
        <v>6.6</v>
      </c>
      <c r="I16" s="175">
        <v>109</v>
      </c>
      <c r="J16" s="175">
        <v>70.400000000000006</v>
      </c>
    </row>
    <row r="17" spans="1:10" x14ac:dyDescent="0.3">
      <c r="A17" s="88">
        <v>2022</v>
      </c>
      <c r="B17" s="174" t="s">
        <v>44</v>
      </c>
      <c r="C17" s="176">
        <v>18.8</v>
      </c>
      <c r="D17" s="178">
        <v>191</v>
      </c>
      <c r="E17" s="176">
        <v>4.7</v>
      </c>
      <c r="F17" s="176">
        <v>166.2</v>
      </c>
      <c r="G17" s="176">
        <v>56.4</v>
      </c>
      <c r="H17" s="176">
        <v>7.5</v>
      </c>
      <c r="I17" s="176">
        <v>114.6</v>
      </c>
      <c r="J17" s="176">
        <v>64.5</v>
      </c>
    </row>
    <row r="18" spans="1:10" x14ac:dyDescent="0.3">
      <c r="A18" s="88">
        <v>2022</v>
      </c>
      <c r="B18" s="174" t="s">
        <v>45</v>
      </c>
      <c r="C18" s="175">
        <v>21.8</v>
      </c>
      <c r="D18" s="177">
        <v>226.7</v>
      </c>
      <c r="E18" s="175">
        <v>5.0999999999999996</v>
      </c>
      <c r="F18" s="175">
        <v>186.8</v>
      </c>
      <c r="G18" s="175">
        <v>66.8</v>
      </c>
      <c r="H18" s="175">
        <v>9.1999999999999993</v>
      </c>
      <c r="I18" s="175">
        <v>148.4</v>
      </c>
      <c r="J18" s="175">
        <v>67.2</v>
      </c>
    </row>
    <row r="19" spans="1:10" x14ac:dyDescent="0.3">
      <c r="A19" s="88">
        <v>2022</v>
      </c>
      <c r="B19" s="174" t="s">
        <v>46</v>
      </c>
      <c r="C19" s="176">
        <v>27.3</v>
      </c>
      <c r="D19" s="178">
        <v>273.5</v>
      </c>
      <c r="E19" s="176">
        <v>5.4</v>
      </c>
      <c r="F19" s="176">
        <v>216.2</v>
      </c>
      <c r="G19" s="176">
        <v>81.400000000000006</v>
      </c>
      <c r="H19" s="176">
        <v>11</v>
      </c>
      <c r="I19" s="176">
        <v>169</v>
      </c>
      <c r="J19" s="176">
        <v>84.4</v>
      </c>
    </row>
    <row r="20" spans="1:10" x14ac:dyDescent="0.3">
      <c r="A20" s="88">
        <v>2023</v>
      </c>
      <c r="B20" s="174" t="s">
        <v>43</v>
      </c>
      <c r="C20" s="175">
        <v>21.2</v>
      </c>
      <c r="D20" s="177">
        <v>200.2</v>
      </c>
      <c r="E20" s="175">
        <v>2.9</v>
      </c>
      <c r="F20" s="175">
        <v>170.2</v>
      </c>
      <c r="G20" s="175">
        <v>57</v>
      </c>
      <c r="H20" s="175">
        <v>10.5</v>
      </c>
      <c r="I20" s="175">
        <v>131.80000000000001</v>
      </c>
      <c r="J20" s="175">
        <v>65.8</v>
      </c>
    </row>
    <row r="21" spans="1:10" x14ac:dyDescent="0.3">
      <c r="A21" s="88">
        <v>2023</v>
      </c>
      <c r="B21" s="174" t="s">
        <v>44</v>
      </c>
      <c r="C21" s="176">
        <v>21.3</v>
      </c>
      <c r="D21" s="178">
        <v>239.3</v>
      </c>
      <c r="E21" s="176">
        <v>3.5</v>
      </c>
      <c r="F21" s="176">
        <v>188.5</v>
      </c>
      <c r="G21" s="176">
        <v>58.2</v>
      </c>
      <c r="H21" s="176">
        <v>11.2</v>
      </c>
      <c r="I21" s="176">
        <v>142.5</v>
      </c>
      <c r="J21" s="176">
        <v>62.7</v>
      </c>
    </row>
    <row r="22" spans="1:10" x14ac:dyDescent="0.3">
      <c r="A22" s="88">
        <v>2023</v>
      </c>
      <c r="B22" s="174" t="s">
        <v>45</v>
      </c>
      <c r="C22" s="175">
        <v>23</v>
      </c>
      <c r="D22" s="177">
        <v>270</v>
      </c>
      <c r="E22" s="175">
        <v>3.2</v>
      </c>
      <c r="F22" s="175">
        <v>200</v>
      </c>
      <c r="G22" s="175">
        <v>67.8</v>
      </c>
      <c r="H22" s="175">
        <v>12.4</v>
      </c>
      <c r="I22" s="175">
        <v>153.1</v>
      </c>
      <c r="J22" s="175">
        <v>61.5</v>
      </c>
    </row>
    <row r="23" spans="1:10" x14ac:dyDescent="0.3">
      <c r="A23" s="88">
        <v>2023</v>
      </c>
      <c r="B23" s="174" t="s">
        <v>46</v>
      </c>
      <c r="C23" s="176">
        <v>17.3</v>
      </c>
      <c r="D23" s="178">
        <v>311.5</v>
      </c>
      <c r="E23" s="176">
        <v>4.0999999999999996</v>
      </c>
      <c r="F23" s="176">
        <v>218.2</v>
      </c>
      <c r="G23" s="176">
        <v>74.900000000000006</v>
      </c>
      <c r="H23" s="176">
        <v>15.1</v>
      </c>
      <c r="I23" s="176">
        <v>185</v>
      </c>
      <c r="J23" s="176">
        <v>73.2</v>
      </c>
    </row>
    <row r="47" spans="1:10" ht="35.1" customHeight="1" x14ac:dyDescent="0.3">
      <c r="A47" s="241" t="s">
        <v>296</v>
      </c>
      <c r="B47" s="241"/>
      <c r="C47" s="241"/>
      <c r="D47" s="241"/>
      <c r="E47" s="241"/>
      <c r="F47" s="241"/>
      <c r="G47" s="241"/>
      <c r="H47" s="241"/>
      <c r="I47" s="241"/>
      <c r="J47" s="241"/>
    </row>
    <row r="48" spans="1:10" ht="64.5" customHeight="1" x14ac:dyDescent="0.3">
      <c r="A48" s="266" t="s">
        <v>194</v>
      </c>
      <c r="B48" s="266"/>
      <c r="C48" s="266"/>
      <c r="D48" s="266"/>
      <c r="E48" s="266"/>
      <c r="F48" s="266"/>
      <c r="G48" s="266"/>
      <c r="H48" s="266"/>
      <c r="I48" s="266"/>
      <c r="J48" s="179"/>
    </row>
  </sheetData>
  <autoFilter ref="A3:J23" xr:uid="{78ED5C9F-A82C-4020-84B3-E517D5F1860A}"/>
  <mergeCells count="4">
    <mergeCell ref="A47:J47"/>
    <mergeCell ref="A48:I48"/>
    <mergeCell ref="A2:J2"/>
    <mergeCell ref="A1:J1"/>
  </mergeCells>
  <hyperlinks>
    <hyperlink ref="A1" location="Contents!A1" display="Back to Contents" xr:uid="{064CFF75-D696-4A06-B610-A3A9AC81CDDD}"/>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2795-B6D5-4909-84C2-959D7ECE11F5}">
  <dimension ref="A1:M34"/>
  <sheetViews>
    <sheetView showGridLines="0" workbookViewId="0">
      <selection sqref="A1:K1"/>
    </sheetView>
  </sheetViews>
  <sheetFormatPr defaultRowHeight="14.4" x14ac:dyDescent="0.3"/>
  <cols>
    <col min="1" max="1" width="10.5546875" customWidth="1"/>
    <col min="2" max="2" width="12.44140625" bestFit="1" customWidth="1"/>
    <col min="3" max="3" width="8.44140625" customWidth="1"/>
    <col min="4" max="4" width="10.109375" customWidth="1"/>
    <col min="5" max="5" width="8.44140625" customWidth="1"/>
    <col min="6" max="6" width="14" bestFit="1" customWidth="1"/>
    <col min="7" max="7" width="9" customWidth="1"/>
    <col min="8" max="8" width="11.5546875" bestFit="1" customWidth="1"/>
    <col min="9" max="9" width="10.109375" bestFit="1" customWidth="1"/>
    <col min="10" max="10" width="9" customWidth="1"/>
    <col min="11" max="11" width="11.109375" bestFit="1" customWidth="1"/>
  </cols>
  <sheetData>
    <row r="1" spans="1:13" x14ac:dyDescent="0.3">
      <c r="A1" s="243" t="s">
        <v>18</v>
      </c>
      <c r="B1" s="243"/>
      <c r="C1" s="243"/>
      <c r="D1" s="243"/>
      <c r="E1" s="243"/>
      <c r="F1" s="243"/>
      <c r="G1" s="243"/>
      <c r="H1" s="243"/>
      <c r="I1" s="243"/>
      <c r="J1" s="243"/>
      <c r="K1" s="243"/>
    </row>
    <row r="2" spans="1:13" ht="18" customHeight="1" x14ac:dyDescent="0.3">
      <c r="A2" s="262" t="s">
        <v>297</v>
      </c>
      <c r="B2" s="262"/>
      <c r="C2" s="262"/>
      <c r="D2" s="262"/>
      <c r="E2" s="262"/>
      <c r="F2" s="262"/>
      <c r="G2" s="262"/>
      <c r="H2" s="262"/>
      <c r="I2" s="262"/>
      <c r="J2" s="262"/>
      <c r="K2" s="262"/>
      <c r="L2" s="234"/>
      <c r="M2" s="234"/>
    </row>
    <row r="3" spans="1:13" s="128" customFormat="1" ht="15" thickBot="1" x14ac:dyDescent="0.35">
      <c r="A3" s="221" t="s">
        <v>19</v>
      </c>
      <c r="B3" s="222" t="s">
        <v>39</v>
      </c>
      <c r="C3" s="222" t="s">
        <v>73</v>
      </c>
      <c r="D3" s="222" t="s">
        <v>74</v>
      </c>
      <c r="E3" s="222" t="s">
        <v>75</v>
      </c>
      <c r="F3" s="222" t="s">
        <v>170</v>
      </c>
      <c r="G3" s="222" t="s">
        <v>76</v>
      </c>
      <c r="H3" s="222" t="s">
        <v>171</v>
      </c>
      <c r="I3" s="222" t="s">
        <v>172</v>
      </c>
      <c r="J3" s="222" t="s">
        <v>77</v>
      </c>
      <c r="K3" s="222" t="s">
        <v>153</v>
      </c>
    </row>
    <row r="4" spans="1:13" ht="15" thickTop="1" x14ac:dyDescent="0.3">
      <c r="A4" s="219">
        <v>2022</v>
      </c>
      <c r="B4" s="142" t="s">
        <v>43</v>
      </c>
      <c r="C4" s="182">
        <v>3.3000000000000002E-2</v>
      </c>
      <c r="D4" s="182">
        <v>0.10199999999999999</v>
      </c>
      <c r="E4" s="182">
        <v>5.1999999999999998E-2</v>
      </c>
      <c r="F4" s="182">
        <v>0.19800000000000001</v>
      </c>
      <c r="G4" s="182">
        <v>0.123</v>
      </c>
      <c r="H4" s="182">
        <v>7.4999999999999997E-2</v>
      </c>
      <c r="I4" s="182">
        <v>6.6000000000000003E-2</v>
      </c>
      <c r="J4" s="182">
        <v>0.152</v>
      </c>
      <c r="K4" s="188">
        <v>0.125</v>
      </c>
    </row>
    <row r="5" spans="1:13" x14ac:dyDescent="0.3">
      <c r="A5" s="219">
        <v>2022</v>
      </c>
      <c r="B5" s="142" t="s">
        <v>44</v>
      </c>
      <c r="C5" s="183">
        <v>0.08</v>
      </c>
      <c r="D5" s="184">
        <v>0.112</v>
      </c>
      <c r="E5" s="183">
        <v>5.8999999999999997E-2</v>
      </c>
      <c r="F5" s="184">
        <v>0.217</v>
      </c>
      <c r="G5" s="183">
        <v>0.124</v>
      </c>
      <c r="H5" s="184">
        <v>7.3999999999999996E-2</v>
      </c>
      <c r="I5" s="183">
        <v>6.0999999999999999E-2</v>
      </c>
      <c r="J5" s="184">
        <v>0.17699999999999999</v>
      </c>
      <c r="K5" s="189">
        <v>0.13600000000000001</v>
      </c>
    </row>
    <row r="6" spans="1:13" x14ac:dyDescent="0.3">
      <c r="A6" s="219">
        <v>2022</v>
      </c>
      <c r="B6" s="142" t="s">
        <v>45</v>
      </c>
      <c r="C6" s="182">
        <v>3.5999999999999997E-2</v>
      </c>
      <c r="D6" s="185">
        <v>0.113</v>
      </c>
      <c r="E6" s="182">
        <v>5.3999999999999999E-2</v>
      </c>
      <c r="F6" s="185">
        <v>0.216</v>
      </c>
      <c r="G6" s="182">
        <v>0.127</v>
      </c>
      <c r="H6" s="185">
        <v>4.2999999999999997E-2</v>
      </c>
      <c r="I6" s="182">
        <v>6.6000000000000003E-2</v>
      </c>
      <c r="J6" s="185">
        <v>0.17699999999999999</v>
      </c>
      <c r="K6" s="188">
        <v>0.13300000000000001</v>
      </c>
    </row>
    <row r="7" spans="1:13" x14ac:dyDescent="0.3">
      <c r="A7" s="219">
        <v>2022</v>
      </c>
      <c r="B7" s="142" t="s">
        <v>46</v>
      </c>
      <c r="C7" s="183">
        <v>3.5999999999999997E-2</v>
      </c>
      <c r="D7" s="184">
        <v>0.111</v>
      </c>
      <c r="E7" s="183">
        <v>0.05</v>
      </c>
      <c r="F7" s="184">
        <v>0.19500000000000001</v>
      </c>
      <c r="G7" s="183">
        <v>0.129</v>
      </c>
      <c r="H7" s="184">
        <v>0.05</v>
      </c>
      <c r="I7" s="183">
        <v>7.0000000000000007E-2</v>
      </c>
      <c r="J7" s="184">
        <v>0.16</v>
      </c>
      <c r="K7" s="189">
        <v>0.127</v>
      </c>
    </row>
    <row r="8" spans="1:13" x14ac:dyDescent="0.3">
      <c r="A8" s="219">
        <v>2023</v>
      </c>
      <c r="B8" s="142" t="s">
        <v>43</v>
      </c>
      <c r="C8" s="182">
        <v>3.7999999999999999E-2</v>
      </c>
      <c r="D8" s="185">
        <v>0.11</v>
      </c>
      <c r="E8" s="182">
        <v>7.0000000000000007E-2</v>
      </c>
      <c r="F8" s="185">
        <v>0.193</v>
      </c>
      <c r="G8" s="182">
        <v>0.14399999999999999</v>
      </c>
      <c r="H8" s="185">
        <v>5.1999999999999998E-2</v>
      </c>
      <c r="I8" s="182">
        <v>6.4000000000000001E-2</v>
      </c>
      <c r="J8" s="185">
        <v>0.16</v>
      </c>
      <c r="K8" s="188">
        <v>0.127</v>
      </c>
    </row>
    <row r="9" spans="1:13" x14ac:dyDescent="0.3">
      <c r="A9" s="219">
        <v>2023</v>
      </c>
      <c r="B9" s="142" t="s">
        <v>44</v>
      </c>
      <c r="C9" s="183">
        <v>0.04</v>
      </c>
      <c r="D9" s="184">
        <v>0.124</v>
      </c>
      <c r="E9" s="183">
        <v>8.8999999999999996E-2</v>
      </c>
      <c r="F9" s="184">
        <v>0.22800000000000001</v>
      </c>
      <c r="G9" s="183">
        <v>0.14699999999999999</v>
      </c>
      <c r="H9" s="184">
        <v>6.7000000000000004E-2</v>
      </c>
      <c r="I9" s="183">
        <v>7.6999999999999999E-2</v>
      </c>
      <c r="J9" s="184">
        <v>0.17</v>
      </c>
      <c r="K9" s="189">
        <v>0.14399999999999999</v>
      </c>
    </row>
    <row r="10" spans="1:13" x14ac:dyDescent="0.3">
      <c r="A10" s="219">
        <v>2023</v>
      </c>
      <c r="B10" s="142" t="s">
        <v>45</v>
      </c>
      <c r="C10" s="182">
        <v>4.1000000000000002E-2</v>
      </c>
      <c r="D10" s="185">
        <v>0.13100000000000001</v>
      </c>
      <c r="E10" s="182">
        <v>0.08</v>
      </c>
      <c r="F10" s="185">
        <v>0.23300000000000001</v>
      </c>
      <c r="G10" s="182">
        <v>0.156</v>
      </c>
      <c r="H10" s="185">
        <v>7.5999999999999998E-2</v>
      </c>
      <c r="I10" s="182">
        <v>7.4999999999999997E-2</v>
      </c>
      <c r="J10" s="185">
        <v>0.186</v>
      </c>
      <c r="K10" s="188">
        <v>0.14899999999999999</v>
      </c>
    </row>
    <row r="11" spans="1:13" x14ac:dyDescent="0.3">
      <c r="A11" s="220">
        <v>2023</v>
      </c>
      <c r="B11" s="143" t="s">
        <v>46</v>
      </c>
      <c r="C11" s="186">
        <v>4.2000000000000003E-2</v>
      </c>
      <c r="D11" s="187">
        <v>0.128</v>
      </c>
      <c r="E11" s="186">
        <v>8.8999999999999996E-2</v>
      </c>
      <c r="F11" s="187">
        <v>0.217</v>
      </c>
      <c r="G11" s="186">
        <v>0.158</v>
      </c>
      <c r="H11" s="187">
        <v>5.7000000000000002E-2</v>
      </c>
      <c r="I11" s="186">
        <v>7.0999999999999994E-2</v>
      </c>
      <c r="J11" s="187">
        <v>0.17100000000000001</v>
      </c>
      <c r="K11" s="189">
        <v>0.14499999999999999</v>
      </c>
    </row>
    <row r="14" spans="1:13" x14ac:dyDescent="0.3">
      <c r="J14" s="79"/>
    </row>
    <row r="16" spans="1:13" x14ac:dyDescent="0.3">
      <c r="J16" s="112"/>
    </row>
    <row r="33" spans="1:11" ht="36" customHeight="1" x14ac:dyDescent="0.3">
      <c r="A33" s="241" t="s">
        <v>290</v>
      </c>
      <c r="B33" s="241"/>
      <c r="C33" s="241"/>
      <c r="D33" s="241"/>
      <c r="E33" s="241"/>
      <c r="F33" s="241"/>
      <c r="G33" s="241"/>
      <c r="H33" s="241"/>
      <c r="I33" s="241"/>
      <c r="J33" s="241"/>
      <c r="K33" s="241"/>
    </row>
    <row r="34" spans="1:11" ht="48.75" customHeight="1" x14ac:dyDescent="0.3">
      <c r="A34" s="244" t="s">
        <v>280</v>
      </c>
      <c r="B34" s="244"/>
      <c r="C34" s="244"/>
      <c r="D34" s="244"/>
      <c r="E34" s="244"/>
      <c r="F34" s="244"/>
      <c r="G34" s="244"/>
      <c r="H34" s="244"/>
      <c r="I34" s="244"/>
      <c r="J34" s="244"/>
      <c r="K34" s="244"/>
    </row>
  </sheetData>
  <mergeCells count="4">
    <mergeCell ref="A33:K33"/>
    <mergeCell ref="A34:K34"/>
    <mergeCell ref="A2:K2"/>
    <mergeCell ref="A1:K1"/>
  </mergeCells>
  <hyperlinks>
    <hyperlink ref="A1" location="Contents!A1" display="Back to contents" xr:uid="{FE8BE35C-AF2A-4474-A8AE-BCD1545F6787}"/>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M49"/>
  <sheetViews>
    <sheetView showGridLines="0" workbookViewId="0">
      <selection sqref="A1:G1"/>
    </sheetView>
  </sheetViews>
  <sheetFormatPr defaultColWidth="8.5546875" defaultRowHeight="14.4" x14ac:dyDescent="0.3"/>
  <cols>
    <col min="1" max="1" width="9.5546875" bestFit="1" customWidth="1"/>
    <col min="2" max="2" width="10.109375" bestFit="1" customWidth="1"/>
    <col min="3" max="3" width="14.109375" bestFit="1" customWidth="1"/>
    <col min="4" max="4" width="24.6640625" bestFit="1" customWidth="1"/>
    <col min="5" max="5" width="26.44140625" bestFit="1" customWidth="1"/>
    <col min="6" max="6" width="25.88671875" bestFit="1" customWidth="1"/>
    <col min="7" max="7" width="28" bestFit="1" customWidth="1"/>
    <col min="10" max="10" width="10.5546875" bestFit="1" customWidth="1"/>
  </cols>
  <sheetData>
    <row r="1" spans="1:13" x14ac:dyDescent="0.3">
      <c r="A1" s="243" t="s">
        <v>18</v>
      </c>
      <c r="B1" s="243"/>
      <c r="C1" s="243"/>
      <c r="D1" s="243"/>
      <c r="E1" s="243"/>
      <c r="F1" s="243"/>
      <c r="G1" s="243"/>
    </row>
    <row r="2" spans="1:13" ht="18" x14ac:dyDescent="0.35">
      <c r="A2" s="242" t="s">
        <v>291</v>
      </c>
      <c r="B2" s="242"/>
      <c r="C2" s="242"/>
      <c r="D2" s="242"/>
      <c r="E2" s="242"/>
      <c r="F2" s="242"/>
      <c r="G2" s="242"/>
    </row>
    <row r="3" spans="1:13" x14ac:dyDescent="0.3">
      <c r="A3" s="4" t="s">
        <v>19</v>
      </c>
      <c r="B3" s="4" t="s">
        <v>39</v>
      </c>
      <c r="C3" s="4" t="s">
        <v>68</v>
      </c>
      <c r="D3" s="4" t="s">
        <v>69</v>
      </c>
      <c r="E3" s="4" t="s">
        <v>70</v>
      </c>
      <c r="F3" s="4" t="s">
        <v>71</v>
      </c>
      <c r="G3" s="4" t="s">
        <v>60</v>
      </c>
      <c r="H3" s="4"/>
      <c r="I3" s="3"/>
    </row>
    <row r="4" spans="1:13" x14ac:dyDescent="0.3">
      <c r="A4" s="13">
        <v>2019</v>
      </c>
      <c r="B4" s="29" t="s">
        <v>43</v>
      </c>
      <c r="C4" s="17">
        <v>64844</v>
      </c>
      <c r="D4" s="17">
        <v>455.64811499985717</v>
      </c>
      <c r="E4" s="37">
        <v>7.0268354049697299</v>
      </c>
      <c r="F4" s="116"/>
      <c r="G4" s="116"/>
      <c r="H4" s="3"/>
      <c r="I4" s="3"/>
      <c r="M4" s="112"/>
    </row>
    <row r="5" spans="1:13" x14ac:dyDescent="0.3">
      <c r="A5" s="13">
        <v>2019</v>
      </c>
      <c r="B5" s="29" t="s">
        <v>44</v>
      </c>
      <c r="C5" s="17">
        <v>62899</v>
      </c>
      <c r="D5" s="17">
        <v>479.21975299980028</v>
      </c>
      <c r="E5" s="37">
        <v>7.618877136358293</v>
      </c>
      <c r="F5" s="116"/>
      <c r="G5" s="116"/>
      <c r="H5" s="3"/>
      <c r="I5" s="3"/>
      <c r="M5" s="112"/>
    </row>
    <row r="6" spans="1:13" x14ac:dyDescent="0.3">
      <c r="A6" s="13">
        <v>2019</v>
      </c>
      <c r="B6" s="29" t="s">
        <v>45</v>
      </c>
      <c r="C6" s="17">
        <v>69049</v>
      </c>
      <c r="D6" s="17">
        <v>528.66437699969458</v>
      </c>
      <c r="E6" s="37">
        <v>7.6563654361351308</v>
      </c>
      <c r="F6" s="116"/>
      <c r="G6" s="116"/>
      <c r="H6" s="3"/>
      <c r="I6" s="3"/>
      <c r="M6" s="112"/>
    </row>
    <row r="7" spans="1:13" x14ac:dyDescent="0.3">
      <c r="A7" s="13">
        <v>2019</v>
      </c>
      <c r="B7" s="29" t="s">
        <v>46</v>
      </c>
      <c r="C7" s="17">
        <v>87239</v>
      </c>
      <c r="D7" s="17">
        <v>701.5549719997731</v>
      </c>
      <c r="E7" s="37">
        <v>8.0417585254275394</v>
      </c>
      <c r="F7" s="34">
        <v>284031</v>
      </c>
      <c r="G7" s="34">
        <v>2165.0872169991248</v>
      </c>
      <c r="H7" s="3"/>
      <c r="I7" s="3"/>
      <c r="M7" s="112"/>
    </row>
    <row r="8" spans="1:13" ht="14.85" customHeight="1" x14ac:dyDescent="0.3">
      <c r="A8" s="13">
        <v>2020</v>
      </c>
      <c r="B8" s="29" t="s">
        <v>43</v>
      </c>
      <c r="C8" s="17">
        <v>83020</v>
      </c>
      <c r="D8" s="17">
        <v>619.0249529995566</v>
      </c>
      <c r="E8" s="37">
        <v>7.4563352565593419</v>
      </c>
      <c r="F8" s="34"/>
      <c r="G8" s="34"/>
      <c r="H8" s="3"/>
      <c r="I8" s="3"/>
      <c r="M8" s="112"/>
    </row>
    <row r="9" spans="1:13" x14ac:dyDescent="0.3">
      <c r="A9" s="13">
        <v>2020</v>
      </c>
      <c r="B9" s="29" t="s">
        <v>44</v>
      </c>
      <c r="C9" s="17">
        <v>84744</v>
      </c>
      <c r="D9" s="17">
        <v>677.57207299954098</v>
      </c>
      <c r="E9" s="37">
        <v>7.9955167681433608</v>
      </c>
      <c r="F9" s="34"/>
      <c r="G9" s="34"/>
      <c r="M9" s="112"/>
    </row>
    <row r="10" spans="1:13" x14ac:dyDescent="0.3">
      <c r="A10" s="13">
        <v>2020</v>
      </c>
      <c r="B10" s="29" t="s">
        <v>45</v>
      </c>
      <c r="C10" s="17">
        <v>93684</v>
      </c>
      <c r="D10" s="17">
        <v>748.46795399957728</v>
      </c>
      <c r="E10" s="37">
        <v>7.9892826309676925</v>
      </c>
      <c r="F10" s="34"/>
      <c r="G10" s="34"/>
      <c r="M10" s="112"/>
    </row>
    <row r="11" spans="1:13" x14ac:dyDescent="0.3">
      <c r="A11" s="13">
        <v>2020</v>
      </c>
      <c r="B11" s="29" t="s">
        <v>46</v>
      </c>
      <c r="C11" s="17">
        <v>108872</v>
      </c>
      <c r="D11" s="17">
        <v>919.64092299975141</v>
      </c>
      <c r="E11" s="37">
        <v>8.446992091628255</v>
      </c>
      <c r="F11" s="34">
        <v>370320</v>
      </c>
      <c r="G11" s="34">
        <v>2964.7059029984266</v>
      </c>
      <c r="M11" s="112"/>
    </row>
    <row r="12" spans="1:13" x14ac:dyDescent="0.3">
      <c r="A12" s="13">
        <v>2021</v>
      </c>
      <c r="B12" s="29" t="s">
        <v>43</v>
      </c>
      <c r="C12" s="17">
        <v>98957</v>
      </c>
      <c r="D12" s="17">
        <v>781.87261999993166</v>
      </c>
      <c r="E12" s="37">
        <v>7.901135038450354</v>
      </c>
      <c r="F12" s="34"/>
      <c r="G12" s="34"/>
      <c r="M12" s="112"/>
    </row>
    <row r="13" spans="1:13" x14ac:dyDescent="0.3">
      <c r="A13" s="13">
        <v>2021</v>
      </c>
      <c r="B13" s="29" t="s">
        <v>44</v>
      </c>
      <c r="C13" s="17">
        <v>95213</v>
      </c>
      <c r="D13" s="17">
        <v>794.25214800005529</v>
      </c>
      <c r="E13" s="37">
        <v>8.3418456303241708</v>
      </c>
      <c r="F13" s="34"/>
      <c r="G13" s="34"/>
      <c r="M13" s="112"/>
    </row>
    <row r="14" spans="1:13" x14ac:dyDescent="0.3">
      <c r="A14" s="13">
        <v>2021</v>
      </c>
      <c r="B14" s="29" t="s">
        <v>45</v>
      </c>
      <c r="C14" s="17">
        <v>89202</v>
      </c>
      <c r="D14" s="17">
        <v>752.31440099994086</v>
      </c>
      <c r="E14" s="37">
        <v>8.4338288491282807</v>
      </c>
      <c r="F14" s="34"/>
      <c r="G14" s="34"/>
      <c r="M14" s="112"/>
    </row>
    <row r="15" spans="1:13" x14ac:dyDescent="0.3">
      <c r="A15" s="13">
        <v>2021</v>
      </c>
      <c r="B15" s="29" t="s">
        <v>46</v>
      </c>
      <c r="C15" s="17">
        <v>94085</v>
      </c>
      <c r="D15" s="17">
        <v>864.07321499994373</v>
      </c>
      <c r="E15" s="37">
        <v>9.1839635967470237</v>
      </c>
      <c r="F15" s="34">
        <v>377457</v>
      </c>
      <c r="G15" s="34">
        <v>3192.5123839998719</v>
      </c>
      <c r="M15" s="112"/>
    </row>
    <row r="16" spans="1:13" x14ac:dyDescent="0.3">
      <c r="A16" s="13">
        <v>2022</v>
      </c>
      <c r="B16" s="29" t="s">
        <v>43</v>
      </c>
      <c r="C16" s="17">
        <v>68570.38586226062</v>
      </c>
      <c r="D16" s="17">
        <v>565.50036487718592</v>
      </c>
      <c r="E16" s="37">
        <v>8.2470057265409498</v>
      </c>
      <c r="F16" s="34"/>
      <c r="G16" s="34"/>
      <c r="M16" s="112"/>
    </row>
    <row r="17" spans="1:13" x14ac:dyDescent="0.3">
      <c r="A17" s="13">
        <v>2022</v>
      </c>
      <c r="B17" s="29" t="s">
        <v>44</v>
      </c>
      <c r="C17" s="17">
        <v>71533.751302356846</v>
      </c>
      <c r="D17" s="17">
        <v>624.03337919416913</v>
      </c>
      <c r="E17" s="37">
        <v>8.7236216168298277</v>
      </c>
      <c r="F17" s="34"/>
      <c r="G17" s="34"/>
      <c r="M17" s="112"/>
    </row>
    <row r="18" spans="1:13" ht="14.85" customHeight="1" x14ac:dyDescent="0.3">
      <c r="A18" s="13">
        <v>2022</v>
      </c>
      <c r="B18" s="29" t="s">
        <v>45</v>
      </c>
      <c r="C18" s="17">
        <v>84349.945605990972</v>
      </c>
      <c r="D18" s="17">
        <v>732.33432985016918</v>
      </c>
      <c r="E18" s="37">
        <v>8.6820960533986984</v>
      </c>
      <c r="F18" s="34"/>
      <c r="G18" s="34"/>
      <c r="H18" s="119"/>
      <c r="I18" s="23"/>
      <c r="M18" s="112"/>
    </row>
    <row r="19" spans="1:13" x14ac:dyDescent="0.3">
      <c r="A19" s="13">
        <v>2022</v>
      </c>
      <c r="B19" s="29" t="s">
        <v>46</v>
      </c>
      <c r="C19" s="17">
        <v>91177.609421522749</v>
      </c>
      <c r="D19" s="17">
        <v>868.65507647432457</v>
      </c>
      <c r="E19" s="37">
        <v>9.52706571257478</v>
      </c>
      <c r="F19" s="34">
        <v>315631.69219213119</v>
      </c>
      <c r="G19" s="34">
        <v>2790.5231503958489</v>
      </c>
      <c r="H19" s="119"/>
      <c r="I19" s="23"/>
      <c r="M19" s="112"/>
    </row>
    <row r="20" spans="1:13" x14ac:dyDescent="0.3">
      <c r="A20" s="13">
        <v>2023</v>
      </c>
      <c r="B20" s="29" t="s">
        <v>43</v>
      </c>
      <c r="C20" s="17">
        <v>76199.618585420205</v>
      </c>
      <c r="D20" s="17">
        <v>659.95655224584061</v>
      </c>
      <c r="E20" s="37">
        <v>8.660890493907468</v>
      </c>
      <c r="F20" s="34"/>
      <c r="G20" s="34"/>
      <c r="H20" s="119"/>
      <c r="M20" s="112"/>
    </row>
    <row r="21" spans="1:13" x14ac:dyDescent="0.3">
      <c r="A21" s="13">
        <v>2023</v>
      </c>
      <c r="B21" s="29" t="s">
        <v>44</v>
      </c>
      <c r="C21" s="17">
        <v>78100.716196285633</v>
      </c>
      <c r="D21" s="17">
        <v>727.25396372503531</v>
      </c>
      <c r="E21" s="37">
        <v>9.3117451304450718</v>
      </c>
      <c r="F21" s="34"/>
      <c r="G21" s="34"/>
      <c r="H21" s="119"/>
      <c r="M21" s="112"/>
    </row>
    <row r="22" spans="1:13" x14ac:dyDescent="0.3">
      <c r="A22" s="13">
        <v>2023</v>
      </c>
      <c r="B22" s="29" t="s">
        <v>45</v>
      </c>
      <c r="C22" s="69">
        <v>85342.517371657159</v>
      </c>
      <c r="D22" s="69">
        <v>791.39178514469995</v>
      </c>
      <c r="E22" s="37">
        <v>9.2731244579800354</v>
      </c>
      <c r="F22" s="34"/>
      <c r="G22" s="34"/>
      <c r="H22" s="119"/>
      <c r="M22" s="112"/>
    </row>
    <row r="23" spans="1:13" x14ac:dyDescent="0.3">
      <c r="A23" s="13">
        <v>2023</v>
      </c>
      <c r="B23" s="29" t="s">
        <v>46</v>
      </c>
      <c r="C23" s="69">
        <v>91030.331011431626</v>
      </c>
      <c r="D23" s="69">
        <v>895.63108240196004</v>
      </c>
      <c r="E23" s="37">
        <v>9.8388204508394708</v>
      </c>
      <c r="F23" s="34">
        <v>330673.18316479464</v>
      </c>
      <c r="G23" s="34">
        <v>3074.2333835175364</v>
      </c>
      <c r="I23" s="23"/>
    </row>
    <row r="24" spans="1:13" x14ac:dyDescent="0.3">
      <c r="H24" s="23"/>
    </row>
    <row r="48" spans="1:11" ht="48.75" customHeight="1" x14ac:dyDescent="0.3">
      <c r="A48" s="241" t="s">
        <v>292</v>
      </c>
      <c r="B48" s="241"/>
      <c r="C48" s="241"/>
      <c r="D48" s="241"/>
      <c r="E48" s="241"/>
      <c r="F48" s="241"/>
      <c r="G48" s="10"/>
      <c r="H48" s="10"/>
      <c r="I48" s="10"/>
      <c r="J48" s="10"/>
      <c r="K48" s="10"/>
    </row>
    <row r="49" spans="1:8" ht="81" customHeight="1" x14ac:dyDescent="0.3">
      <c r="A49" s="266" t="s">
        <v>184</v>
      </c>
      <c r="B49" s="266"/>
      <c r="C49" s="266"/>
      <c r="D49" s="266"/>
      <c r="E49" s="266"/>
      <c r="F49" s="266"/>
      <c r="G49" s="10"/>
      <c r="H49" s="10"/>
    </row>
  </sheetData>
  <mergeCells count="4">
    <mergeCell ref="A48:F48"/>
    <mergeCell ref="A49:F49"/>
    <mergeCell ref="A2:G2"/>
    <mergeCell ref="A1:G1"/>
  </mergeCells>
  <phoneticPr fontId="6" type="noConversion"/>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57E5-2C23-4BB7-9C04-E18112CACFC7}">
  <dimension ref="A1:AC48"/>
  <sheetViews>
    <sheetView showGridLines="0" workbookViewId="0">
      <selection sqref="A1:K1"/>
    </sheetView>
  </sheetViews>
  <sheetFormatPr defaultColWidth="8.5546875" defaultRowHeight="14.4" x14ac:dyDescent="0.3"/>
  <cols>
    <col min="1" max="5" width="10.5546875" customWidth="1"/>
    <col min="6" max="6" width="14" bestFit="1" customWidth="1"/>
    <col min="7" max="7" width="10.5546875" customWidth="1"/>
    <col min="8" max="8" width="12.33203125" bestFit="1" customWidth="1"/>
    <col min="9" max="10" width="10.5546875" customWidth="1"/>
    <col min="11" max="11" width="14.109375" bestFit="1" customWidth="1"/>
    <col min="28" max="28" width="11.33203125" customWidth="1"/>
  </cols>
  <sheetData>
    <row r="1" spans="1:29" x14ac:dyDescent="0.3">
      <c r="A1" s="243" t="s">
        <v>18</v>
      </c>
      <c r="B1" s="243"/>
      <c r="C1" s="243"/>
      <c r="D1" s="243"/>
      <c r="E1" s="243"/>
      <c r="F1" s="243"/>
      <c r="G1" s="243"/>
      <c r="H1" s="243"/>
      <c r="I1" s="243"/>
      <c r="J1" s="243"/>
      <c r="K1" s="243"/>
    </row>
    <row r="2" spans="1:29" ht="18.600000000000001" customHeight="1" x14ac:dyDescent="0.35">
      <c r="A2" s="242" t="s">
        <v>248</v>
      </c>
      <c r="B2" s="242"/>
      <c r="C2" s="242"/>
      <c r="D2" s="242"/>
      <c r="E2" s="242"/>
      <c r="F2" s="242"/>
      <c r="G2" s="242"/>
      <c r="H2" s="242"/>
      <c r="I2" s="242"/>
      <c r="J2" s="242"/>
      <c r="K2" s="242"/>
      <c r="O2" s="1"/>
      <c r="P2" s="1"/>
      <c r="Q2" s="1"/>
      <c r="R2" s="1"/>
      <c r="S2" s="1"/>
      <c r="T2" s="1"/>
      <c r="U2" s="1"/>
      <c r="V2" s="1"/>
      <c r="W2" s="1"/>
      <c r="X2" s="1"/>
      <c r="Y2" s="1"/>
      <c r="Z2" s="1"/>
      <c r="AA2" s="1"/>
      <c r="AB2" s="1"/>
    </row>
    <row r="3" spans="1:29" x14ac:dyDescent="0.3">
      <c r="A3" s="4" t="s">
        <v>19</v>
      </c>
      <c r="B3" s="4" t="s">
        <v>39</v>
      </c>
      <c r="C3" s="4" t="s">
        <v>73</v>
      </c>
      <c r="D3" s="4" t="s">
        <v>74</v>
      </c>
      <c r="E3" s="4" t="s">
        <v>75</v>
      </c>
      <c r="F3" s="4" t="s">
        <v>170</v>
      </c>
      <c r="G3" s="4" t="s">
        <v>76</v>
      </c>
      <c r="H3" s="4" t="s">
        <v>171</v>
      </c>
      <c r="I3" s="4" t="s">
        <v>172</v>
      </c>
      <c r="J3" s="4" t="s">
        <v>77</v>
      </c>
      <c r="K3" s="4" t="s">
        <v>53</v>
      </c>
      <c r="L3" s="4"/>
      <c r="O3" s="105"/>
      <c r="P3" s="105"/>
      <c r="Q3" s="105"/>
      <c r="R3" s="105"/>
      <c r="S3" s="105"/>
      <c r="T3" s="105"/>
      <c r="U3" s="105"/>
      <c r="V3" s="105"/>
      <c r="W3" s="105"/>
      <c r="X3" s="105"/>
      <c r="Y3" s="105"/>
      <c r="Z3" s="105"/>
      <c r="AA3" s="105"/>
      <c r="AB3" s="106"/>
      <c r="AC3" s="4"/>
    </row>
    <row r="4" spans="1:29" x14ac:dyDescent="0.3">
      <c r="A4" s="13">
        <v>2019</v>
      </c>
      <c r="B4" s="28" t="s">
        <v>43</v>
      </c>
      <c r="C4" s="73">
        <v>119</v>
      </c>
      <c r="D4" s="73">
        <v>622</v>
      </c>
      <c r="E4" s="73" t="s">
        <v>87</v>
      </c>
      <c r="F4" s="73">
        <v>1443</v>
      </c>
      <c r="G4" s="73">
        <v>447</v>
      </c>
      <c r="H4" s="73">
        <v>258</v>
      </c>
      <c r="I4" s="73">
        <v>1388</v>
      </c>
      <c r="J4" s="74">
        <v>533</v>
      </c>
      <c r="K4" s="77"/>
      <c r="L4" s="81"/>
      <c r="O4" s="87"/>
      <c r="P4" s="107"/>
      <c r="Q4" s="108"/>
      <c r="R4" s="108"/>
      <c r="S4" s="108"/>
      <c r="T4" s="108"/>
      <c r="U4" s="108"/>
      <c r="V4" s="108"/>
      <c r="W4" s="108"/>
      <c r="X4" s="109"/>
      <c r="Y4" s="110"/>
      <c r="Z4" s="108"/>
      <c r="AA4" s="109"/>
      <c r="AB4" s="108"/>
      <c r="AC4" s="80"/>
    </row>
    <row r="5" spans="1:29" x14ac:dyDescent="0.3">
      <c r="A5" s="13">
        <v>2019</v>
      </c>
      <c r="B5" s="28" t="s">
        <v>44</v>
      </c>
      <c r="C5" s="73">
        <v>100</v>
      </c>
      <c r="D5" s="73">
        <v>723</v>
      </c>
      <c r="E5" s="73" t="s">
        <v>87</v>
      </c>
      <c r="F5" s="73">
        <v>1343</v>
      </c>
      <c r="G5" s="73">
        <v>349</v>
      </c>
      <c r="H5" s="73">
        <v>414</v>
      </c>
      <c r="I5" s="73">
        <v>1921</v>
      </c>
      <c r="J5" s="74">
        <v>667</v>
      </c>
      <c r="K5" s="77"/>
      <c r="L5" s="81"/>
      <c r="O5" s="87"/>
      <c r="P5" s="107"/>
      <c r="Q5" s="108"/>
      <c r="R5" s="108"/>
      <c r="S5" s="108"/>
      <c r="T5" s="108"/>
      <c r="U5" s="108"/>
      <c r="V5" s="108"/>
      <c r="W5" s="108"/>
      <c r="X5" s="109"/>
      <c r="Y5" s="110"/>
      <c r="Z5" s="108"/>
      <c r="AA5" s="109"/>
      <c r="AB5" s="108"/>
      <c r="AC5" s="80"/>
    </row>
    <row r="6" spans="1:29" x14ac:dyDescent="0.3">
      <c r="A6" s="13">
        <v>2019</v>
      </c>
      <c r="B6" s="28" t="s">
        <v>45</v>
      </c>
      <c r="C6" s="73">
        <v>311</v>
      </c>
      <c r="D6" s="73">
        <v>812</v>
      </c>
      <c r="E6" s="73" t="s">
        <v>87</v>
      </c>
      <c r="F6" s="73">
        <v>1357</v>
      </c>
      <c r="G6" s="73">
        <v>652</v>
      </c>
      <c r="H6" s="73">
        <v>408</v>
      </c>
      <c r="I6" s="73">
        <v>1275</v>
      </c>
      <c r="J6" s="74">
        <v>530</v>
      </c>
      <c r="K6" s="77"/>
      <c r="L6" s="81"/>
      <c r="O6" s="87"/>
      <c r="P6" s="107"/>
      <c r="Q6" s="108"/>
      <c r="R6" s="108"/>
      <c r="S6" s="108"/>
      <c r="T6" s="108"/>
      <c r="U6" s="108"/>
      <c r="V6" s="108"/>
      <c r="W6" s="108"/>
      <c r="X6" s="109"/>
      <c r="Y6" s="110"/>
      <c r="Z6" s="108"/>
      <c r="AA6" s="109"/>
      <c r="AB6" s="108"/>
      <c r="AC6" s="80"/>
    </row>
    <row r="7" spans="1:29" x14ac:dyDescent="0.3">
      <c r="A7" s="13">
        <v>2019</v>
      </c>
      <c r="B7" s="28" t="s">
        <v>46</v>
      </c>
      <c r="C7" s="73">
        <v>278</v>
      </c>
      <c r="D7" s="73">
        <v>750</v>
      </c>
      <c r="E7" s="73" t="s">
        <v>87</v>
      </c>
      <c r="F7" s="73">
        <v>1205</v>
      </c>
      <c r="G7" s="73">
        <v>647</v>
      </c>
      <c r="H7" s="73">
        <v>298</v>
      </c>
      <c r="I7" s="73">
        <v>1671</v>
      </c>
      <c r="J7" s="74">
        <v>549</v>
      </c>
      <c r="K7" s="75">
        <v>21085</v>
      </c>
      <c r="L7" s="81"/>
      <c r="O7" s="87"/>
      <c r="P7" s="107"/>
      <c r="Q7" s="108"/>
      <c r="R7" s="108"/>
      <c r="S7" s="108"/>
      <c r="T7" s="108"/>
      <c r="U7" s="108"/>
      <c r="V7" s="108"/>
      <c r="W7" s="108"/>
      <c r="X7" s="109"/>
      <c r="Y7" s="110"/>
      <c r="Z7" s="108"/>
      <c r="AA7" s="109"/>
      <c r="AB7" s="108"/>
      <c r="AC7" s="80"/>
    </row>
    <row r="8" spans="1:29" x14ac:dyDescent="0.3">
      <c r="A8" s="13">
        <v>2020</v>
      </c>
      <c r="B8" s="28" t="s">
        <v>43</v>
      </c>
      <c r="C8" s="73">
        <v>304</v>
      </c>
      <c r="D8" s="73">
        <v>631</v>
      </c>
      <c r="E8" s="73" t="s">
        <v>87</v>
      </c>
      <c r="F8" s="73">
        <v>1155</v>
      </c>
      <c r="G8" s="73">
        <v>655</v>
      </c>
      <c r="H8" s="73">
        <v>252</v>
      </c>
      <c r="I8" s="73">
        <v>1685</v>
      </c>
      <c r="J8" s="74">
        <v>530</v>
      </c>
      <c r="K8" s="75"/>
      <c r="L8" s="81"/>
      <c r="O8" s="87"/>
      <c r="P8" s="107"/>
      <c r="Q8" s="108"/>
      <c r="R8" s="108"/>
      <c r="S8" s="108"/>
      <c r="T8" s="108"/>
      <c r="U8" s="108"/>
      <c r="V8" s="108"/>
      <c r="W8" s="108"/>
      <c r="X8" s="109"/>
      <c r="Y8" s="110"/>
      <c r="Z8" s="108"/>
      <c r="AA8" s="109"/>
      <c r="AB8" s="108"/>
      <c r="AC8" s="80"/>
    </row>
    <row r="9" spans="1:29" x14ac:dyDescent="0.3">
      <c r="A9" s="13">
        <v>2020</v>
      </c>
      <c r="B9" s="28" t="s">
        <v>44</v>
      </c>
      <c r="C9" s="73">
        <v>366</v>
      </c>
      <c r="D9" s="73">
        <v>816</v>
      </c>
      <c r="E9" s="73" t="s">
        <v>87</v>
      </c>
      <c r="F9" s="73">
        <v>1425</v>
      </c>
      <c r="G9" s="73">
        <v>1217</v>
      </c>
      <c r="H9" s="73">
        <v>269</v>
      </c>
      <c r="I9" s="73">
        <v>2827</v>
      </c>
      <c r="J9" s="74">
        <v>806</v>
      </c>
      <c r="K9" s="75"/>
      <c r="L9" s="81"/>
      <c r="O9" s="87"/>
      <c r="P9" s="107"/>
      <c r="Q9" s="108"/>
      <c r="R9" s="108"/>
      <c r="S9" s="108"/>
      <c r="T9" s="108"/>
      <c r="U9" s="108"/>
      <c r="V9" s="108"/>
      <c r="W9" s="108"/>
      <c r="X9" s="109"/>
      <c r="Y9" s="110"/>
      <c r="Z9" s="108"/>
      <c r="AA9" s="109"/>
      <c r="AB9" s="108"/>
      <c r="AC9" s="80"/>
    </row>
    <row r="10" spans="1:29" x14ac:dyDescent="0.3">
      <c r="A10" s="13">
        <v>2020</v>
      </c>
      <c r="B10" s="28" t="s">
        <v>45</v>
      </c>
      <c r="C10" s="73">
        <v>368</v>
      </c>
      <c r="D10" s="73">
        <v>879</v>
      </c>
      <c r="E10" s="120">
        <v>12</v>
      </c>
      <c r="F10" s="73">
        <v>1632</v>
      </c>
      <c r="G10" s="73">
        <v>1694</v>
      </c>
      <c r="H10" s="73">
        <v>345</v>
      </c>
      <c r="I10" s="73">
        <v>4106</v>
      </c>
      <c r="J10" s="74">
        <v>798</v>
      </c>
      <c r="K10" s="75"/>
      <c r="L10" s="81"/>
      <c r="O10" s="87"/>
      <c r="P10" s="107"/>
      <c r="Q10" s="108"/>
      <c r="R10" s="108"/>
      <c r="S10" s="108"/>
      <c r="T10" s="108"/>
      <c r="U10" s="108"/>
      <c r="V10" s="108"/>
      <c r="W10" s="108"/>
      <c r="X10" s="109"/>
      <c r="Y10" s="110"/>
      <c r="Z10" s="108"/>
      <c r="AA10" s="109"/>
      <c r="AB10" s="108"/>
      <c r="AC10" s="80"/>
    </row>
    <row r="11" spans="1:29" x14ac:dyDescent="0.3">
      <c r="A11" s="13">
        <v>2020</v>
      </c>
      <c r="B11" s="28" t="s">
        <v>46</v>
      </c>
      <c r="C11" s="73">
        <v>325</v>
      </c>
      <c r="D11" s="73">
        <v>972</v>
      </c>
      <c r="E11" s="120">
        <v>27</v>
      </c>
      <c r="F11" s="73">
        <v>1484</v>
      </c>
      <c r="G11" s="73">
        <v>698</v>
      </c>
      <c r="H11" s="73">
        <v>219</v>
      </c>
      <c r="I11" s="73">
        <v>5115</v>
      </c>
      <c r="J11" s="74">
        <v>960</v>
      </c>
      <c r="K11" s="75">
        <v>32577</v>
      </c>
      <c r="L11" s="81"/>
      <c r="O11" s="87"/>
      <c r="P11" s="107"/>
      <c r="Q11" s="108"/>
      <c r="R11" s="108"/>
      <c r="S11" s="108"/>
      <c r="T11" s="108"/>
      <c r="U11" s="108"/>
      <c r="V11" s="108"/>
      <c r="W11" s="108"/>
      <c r="X11" s="109"/>
      <c r="Y11" s="110"/>
      <c r="Z11" s="108"/>
      <c r="AA11" s="109"/>
      <c r="AB11" s="108"/>
      <c r="AC11" s="80"/>
    </row>
    <row r="12" spans="1:29" x14ac:dyDescent="0.3">
      <c r="A12" s="13">
        <v>2021</v>
      </c>
      <c r="B12" s="28" t="s">
        <v>43</v>
      </c>
      <c r="C12" s="73">
        <v>209</v>
      </c>
      <c r="D12" s="73">
        <v>793</v>
      </c>
      <c r="E12" s="120" t="s">
        <v>87</v>
      </c>
      <c r="F12" s="73">
        <v>1344</v>
      </c>
      <c r="G12" s="73">
        <v>1013</v>
      </c>
      <c r="H12" s="73">
        <v>197</v>
      </c>
      <c r="I12" s="73">
        <v>5541</v>
      </c>
      <c r="J12" s="74">
        <v>655</v>
      </c>
      <c r="K12" s="75"/>
      <c r="L12" s="81"/>
      <c r="O12" s="87"/>
      <c r="P12" s="107"/>
      <c r="Q12" s="108"/>
      <c r="R12" s="108"/>
      <c r="S12" s="108"/>
      <c r="T12" s="108"/>
      <c r="U12" s="108"/>
      <c r="V12" s="108"/>
      <c r="W12" s="108"/>
      <c r="X12" s="109"/>
      <c r="Y12" s="110"/>
      <c r="Z12" s="108"/>
      <c r="AA12" s="109"/>
      <c r="AB12" s="108"/>
      <c r="AC12" s="80"/>
    </row>
    <row r="13" spans="1:29" x14ac:dyDescent="0.3">
      <c r="A13" s="13">
        <v>2021</v>
      </c>
      <c r="B13" s="28" t="s">
        <v>44</v>
      </c>
      <c r="C13" s="73">
        <v>300</v>
      </c>
      <c r="D13" s="73">
        <v>971</v>
      </c>
      <c r="E13" s="120" t="s">
        <v>87</v>
      </c>
      <c r="F13" s="73">
        <v>1946</v>
      </c>
      <c r="G13" s="73">
        <v>1290</v>
      </c>
      <c r="H13" s="73">
        <v>316</v>
      </c>
      <c r="I13" s="73">
        <v>8078</v>
      </c>
      <c r="J13" s="74">
        <v>1045</v>
      </c>
      <c r="K13" s="75"/>
      <c r="L13" s="81"/>
      <c r="O13" s="87"/>
      <c r="P13" s="107"/>
      <c r="Q13" s="108"/>
      <c r="R13" s="108"/>
      <c r="S13" s="108"/>
      <c r="T13" s="108"/>
      <c r="U13" s="108"/>
      <c r="V13" s="108"/>
      <c r="W13" s="108"/>
      <c r="X13" s="109"/>
      <c r="Y13" s="110"/>
      <c r="Z13" s="108"/>
      <c r="AA13" s="109"/>
      <c r="AB13" s="108"/>
      <c r="AC13" s="80"/>
    </row>
    <row r="14" spans="1:29" x14ac:dyDescent="0.3">
      <c r="A14" s="13">
        <v>2021</v>
      </c>
      <c r="B14" s="28" t="s">
        <v>45</v>
      </c>
      <c r="C14" s="73">
        <v>249</v>
      </c>
      <c r="D14" s="73">
        <v>1021</v>
      </c>
      <c r="E14" s="120">
        <v>81</v>
      </c>
      <c r="F14" s="73">
        <v>2238</v>
      </c>
      <c r="G14" s="73">
        <v>1517</v>
      </c>
      <c r="H14" s="73">
        <v>424</v>
      </c>
      <c r="I14" s="73">
        <v>10641</v>
      </c>
      <c r="J14" s="74">
        <v>1101</v>
      </c>
      <c r="K14" s="75"/>
      <c r="L14" s="81"/>
      <c r="O14" s="87"/>
      <c r="P14" s="107"/>
      <c r="Q14" s="108"/>
      <c r="R14" s="108"/>
      <c r="S14" s="108"/>
      <c r="T14" s="108"/>
      <c r="U14" s="108"/>
      <c r="V14" s="108"/>
      <c r="W14" s="108"/>
      <c r="X14" s="109"/>
      <c r="Y14" s="110"/>
      <c r="Z14" s="108"/>
      <c r="AA14" s="109"/>
      <c r="AB14" s="108"/>
      <c r="AC14" s="80"/>
    </row>
    <row r="15" spans="1:29" x14ac:dyDescent="0.3">
      <c r="A15" s="13">
        <v>2021</v>
      </c>
      <c r="B15" s="28" t="s">
        <v>46</v>
      </c>
      <c r="C15" s="73">
        <v>432</v>
      </c>
      <c r="D15" s="73">
        <v>1006</v>
      </c>
      <c r="E15" s="120">
        <v>43</v>
      </c>
      <c r="F15" s="73">
        <v>2277</v>
      </c>
      <c r="G15" s="73">
        <v>953</v>
      </c>
      <c r="H15" s="73">
        <v>432</v>
      </c>
      <c r="I15" s="73">
        <v>12560</v>
      </c>
      <c r="J15" s="74">
        <v>1133</v>
      </c>
      <c r="K15" s="75">
        <v>59816</v>
      </c>
      <c r="L15" s="81"/>
      <c r="O15" s="87"/>
      <c r="P15" s="107"/>
      <c r="Q15" s="108"/>
      <c r="R15" s="108"/>
      <c r="S15" s="108"/>
      <c r="T15" s="108"/>
      <c r="U15" s="108"/>
      <c r="V15" s="108"/>
      <c r="W15" s="108"/>
      <c r="X15" s="109"/>
      <c r="Y15" s="110"/>
      <c r="Z15" s="108"/>
      <c r="AA15" s="109"/>
      <c r="AB15" s="108"/>
      <c r="AC15" s="80"/>
    </row>
    <row r="16" spans="1:29" x14ac:dyDescent="0.3">
      <c r="A16" s="13">
        <v>2022</v>
      </c>
      <c r="B16" s="28" t="s">
        <v>43</v>
      </c>
      <c r="C16" s="73">
        <v>394</v>
      </c>
      <c r="D16" s="73">
        <v>744</v>
      </c>
      <c r="E16" s="120">
        <v>50</v>
      </c>
      <c r="F16" s="73">
        <v>1832</v>
      </c>
      <c r="G16" s="73">
        <v>617</v>
      </c>
      <c r="H16" s="73">
        <v>420</v>
      </c>
      <c r="I16" s="73">
        <v>11808</v>
      </c>
      <c r="J16" s="74">
        <v>919</v>
      </c>
      <c r="K16" s="75"/>
      <c r="L16" s="81"/>
      <c r="O16" s="87"/>
      <c r="P16" s="107"/>
      <c r="Q16" s="108"/>
      <c r="R16" s="108"/>
      <c r="S16" s="108"/>
      <c r="T16" s="108"/>
      <c r="U16" s="108"/>
      <c r="V16" s="108"/>
      <c r="W16" s="108"/>
      <c r="X16" s="109"/>
      <c r="Y16" s="110"/>
      <c r="Z16" s="108"/>
      <c r="AA16" s="109"/>
      <c r="AB16" s="108"/>
      <c r="AC16" s="80"/>
    </row>
    <row r="17" spans="1:29" x14ac:dyDescent="0.3">
      <c r="A17" s="13">
        <v>2022</v>
      </c>
      <c r="B17" s="28" t="s">
        <v>44</v>
      </c>
      <c r="C17" s="73">
        <v>423</v>
      </c>
      <c r="D17" s="73">
        <v>1592</v>
      </c>
      <c r="E17" s="120">
        <v>70</v>
      </c>
      <c r="F17" s="73">
        <v>2184</v>
      </c>
      <c r="G17" s="73">
        <v>1150</v>
      </c>
      <c r="H17" s="73">
        <v>570</v>
      </c>
      <c r="I17" s="73">
        <v>11780</v>
      </c>
      <c r="J17" s="74">
        <v>1226</v>
      </c>
      <c r="K17" s="75"/>
      <c r="L17" s="81"/>
      <c r="O17" s="87"/>
      <c r="P17" s="107"/>
      <c r="Q17" s="108"/>
      <c r="R17" s="108"/>
      <c r="S17" s="108"/>
      <c r="T17" s="108"/>
      <c r="U17" s="108"/>
      <c r="V17" s="108"/>
      <c r="W17" s="108"/>
      <c r="X17" s="109"/>
      <c r="Y17" s="110"/>
      <c r="Z17" s="108"/>
      <c r="AA17" s="109"/>
      <c r="AB17" s="108"/>
      <c r="AC17" s="80"/>
    </row>
    <row r="18" spans="1:29" x14ac:dyDescent="0.3">
      <c r="A18" s="13">
        <v>2022</v>
      </c>
      <c r="B18" s="28" t="s">
        <v>45</v>
      </c>
      <c r="C18" s="73">
        <v>589</v>
      </c>
      <c r="D18" s="73">
        <v>5180</v>
      </c>
      <c r="E18" s="120">
        <v>28</v>
      </c>
      <c r="F18" s="73">
        <v>2284</v>
      </c>
      <c r="G18" s="73">
        <v>1169</v>
      </c>
      <c r="H18" s="73">
        <v>545</v>
      </c>
      <c r="I18" s="73">
        <v>12394</v>
      </c>
      <c r="J18" s="74">
        <v>1436</v>
      </c>
      <c r="K18" s="75"/>
      <c r="L18" s="121"/>
      <c r="O18" s="87"/>
      <c r="P18" s="107"/>
      <c r="Q18" s="108"/>
      <c r="R18" s="108"/>
      <c r="S18" s="108"/>
      <c r="T18" s="108"/>
      <c r="U18" s="108"/>
      <c r="V18" s="108"/>
      <c r="W18" s="108"/>
      <c r="X18" s="109"/>
      <c r="Y18" s="110"/>
      <c r="Z18" s="108"/>
      <c r="AA18" s="109"/>
      <c r="AB18" s="108"/>
      <c r="AC18" s="80"/>
    </row>
    <row r="19" spans="1:29" x14ac:dyDescent="0.3">
      <c r="A19" s="13">
        <v>2022</v>
      </c>
      <c r="B19" s="28" t="s">
        <v>46</v>
      </c>
      <c r="C19" s="73">
        <v>543</v>
      </c>
      <c r="D19" s="73">
        <v>9771.7134328358206</v>
      </c>
      <c r="E19" s="73" t="s">
        <v>87</v>
      </c>
      <c r="F19" s="73">
        <v>2124</v>
      </c>
      <c r="G19" s="73">
        <v>860</v>
      </c>
      <c r="H19" s="73">
        <v>519</v>
      </c>
      <c r="I19" s="73">
        <v>12419.966552520507</v>
      </c>
      <c r="J19" s="74">
        <v>1562</v>
      </c>
      <c r="K19" s="75">
        <v>87210</v>
      </c>
      <c r="L19" s="121"/>
      <c r="O19" s="87"/>
      <c r="P19" s="107"/>
      <c r="Q19" s="108"/>
      <c r="R19" s="108"/>
      <c r="S19" s="108"/>
      <c r="T19" s="108"/>
      <c r="U19" s="108"/>
      <c r="V19" s="108"/>
      <c r="W19" s="108"/>
      <c r="X19" s="109"/>
      <c r="Y19" s="110"/>
      <c r="Z19" s="108"/>
      <c r="AA19" s="109"/>
      <c r="AB19" s="108"/>
      <c r="AC19" s="80"/>
    </row>
    <row r="20" spans="1:29" x14ac:dyDescent="0.3">
      <c r="A20" s="13">
        <v>2023</v>
      </c>
      <c r="B20" s="28" t="s">
        <v>43</v>
      </c>
      <c r="C20" s="73">
        <v>432.3897435897436</v>
      </c>
      <c r="D20" s="73">
        <v>11806.778541953232</v>
      </c>
      <c r="E20" s="73" t="s">
        <v>87</v>
      </c>
      <c r="F20" s="73">
        <v>1891.2912781130005</v>
      </c>
      <c r="G20" s="73">
        <v>986.59902597402595</v>
      </c>
      <c r="H20" s="73">
        <v>363.86634844868735</v>
      </c>
      <c r="I20" s="73">
        <v>9683.2863978127134</v>
      </c>
      <c r="J20" s="74">
        <v>1342.2236842105262</v>
      </c>
      <c r="K20" s="75"/>
      <c r="L20" s="121"/>
      <c r="O20" s="87"/>
      <c r="P20" s="107"/>
      <c r="Q20" s="108"/>
      <c r="R20" s="108"/>
      <c r="S20" s="108"/>
      <c r="T20" s="108"/>
      <c r="U20" s="108"/>
      <c r="V20" s="108"/>
      <c r="W20" s="108"/>
      <c r="X20" s="109"/>
      <c r="Y20" s="110"/>
      <c r="Z20" s="108"/>
      <c r="AA20" s="109"/>
      <c r="AB20" s="108"/>
      <c r="AC20" s="80"/>
    </row>
    <row r="21" spans="1:29" x14ac:dyDescent="0.3">
      <c r="A21" s="13">
        <v>2023</v>
      </c>
      <c r="B21" s="28" t="s">
        <v>44</v>
      </c>
      <c r="C21" s="73">
        <v>579.66666666666663</v>
      </c>
      <c r="D21" s="73">
        <v>21197.122055674517</v>
      </c>
      <c r="E21" s="73">
        <v>12</v>
      </c>
      <c r="F21" s="73">
        <v>2353.8098360655736</v>
      </c>
      <c r="G21" s="73">
        <v>1103.3097969991172</v>
      </c>
      <c r="H21" s="73">
        <v>396.47787610619469</v>
      </c>
      <c r="I21" s="73">
        <v>8325.04441122153</v>
      </c>
      <c r="J21" s="76">
        <v>1541.1697171381031</v>
      </c>
      <c r="K21" s="75"/>
      <c r="L21" s="121"/>
      <c r="O21" s="87"/>
      <c r="P21" s="107"/>
      <c r="Q21" s="108"/>
      <c r="R21" s="108"/>
      <c r="S21" s="108"/>
      <c r="T21" s="108"/>
      <c r="U21" s="108"/>
      <c r="V21" s="108"/>
      <c r="W21" s="108"/>
      <c r="X21" s="111"/>
      <c r="Y21" s="108"/>
      <c r="Z21" s="108"/>
      <c r="AA21" s="111"/>
      <c r="AB21" s="108"/>
      <c r="AC21" s="81"/>
    </row>
    <row r="22" spans="1:29" x14ac:dyDescent="0.3">
      <c r="A22" s="13">
        <v>2023</v>
      </c>
      <c r="B22" s="28" t="s">
        <v>45</v>
      </c>
      <c r="C22" s="73">
        <v>520.99627560521412</v>
      </c>
      <c r="D22" s="73">
        <v>24235.758974358974</v>
      </c>
      <c r="E22" s="73" t="s">
        <v>87</v>
      </c>
      <c r="F22" s="73">
        <v>2792.5132075471702</v>
      </c>
      <c r="G22" s="73">
        <v>1266.8458149779735</v>
      </c>
      <c r="H22" s="73">
        <v>310.10396975425334</v>
      </c>
      <c r="I22" s="73">
        <v>8597.8596641535296</v>
      </c>
      <c r="J22" s="76">
        <v>1693.9578181818183</v>
      </c>
      <c r="K22" s="75"/>
      <c r="L22" s="121"/>
      <c r="O22" s="1"/>
      <c r="P22" s="1"/>
      <c r="Q22" s="108"/>
      <c r="R22" s="1"/>
      <c r="S22" s="1"/>
      <c r="T22" s="1"/>
      <c r="U22" s="1"/>
      <c r="V22" s="1"/>
      <c r="W22" s="1"/>
      <c r="X22" s="1"/>
      <c r="Y22" s="1"/>
      <c r="Z22" s="1"/>
      <c r="AA22" s="1"/>
      <c r="AB22" s="1"/>
    </row>
    <row r="23" spans="1:29" x14ac:dyDescent="0.3">
      <c r="A23" s="13">
        <v>2023</v>
      </c>
      <c r="B23" s="28" t="s">
        <v>46</v>
      </c>
      <c r="C23" s="73">
        <v>461.76377952755905</v>
      </c>
      <c r="D23" s="73">
        <v>18027.240147783254</v>
      </c>
      <c r="E23" s="73" t="s">
        <v>87</v>
      </c>
      <c r="F23" s="73">
        <v>3068.5221238938052</v>
      </c>
      <c r="G23" s="73">
        <v>1030.4845814977973</v>
      </c>
      <c r="H23" s="73">
        <v>287.48529411764702</v>
      </c>
      <c r="I23" s="73">
        <v>9468.729906864437</v>
      </c>
      <c r="J23" s="76">
        <v>1523.7229029217719</v>
      </c>
      <c r="K23" s="75">
        <v>135312</v>
      </c>
      <c r="M23" s="1"/>
      <c r="N23" s="1"/>
      <c r="O23" s="1"/>
      <c r="P23" s="1"/>
      <c r="Q23" s="1"/>
      <c r="R23" s="1"/>
      <c r="S23" s="1"/>
      <c r="T23" s="1"/>
      <c r="U23" s="1"/>
      <c r="V23" s="1"/>
      <c r="W23" s="1"/>
      <c r="X23" s="1"/>
      <c r="Y23" s="1"/>
      <c r="Z23" s="1"/>
      <c r="AA23" s="1"/>
      <c r="AB23" s="1"/>
    </row>
    <row r="24" spans="1:29" x14ac:dyDescent="0.3">
      <c r="M24" s="1"/>
      <c r="N24" s="1"/>
      <c r="O24" s="1"/>
      <c r="P24" s="1"/>
      <c r="Q24" s="1"/>
    </row>
    <row r="25" spans="1:29" x14ac:dyDescent="0.3">
      <c r="B25" s="23"/>
      <c r="M25" s="1"/>
      <c r="N25" s="1"/>
      <c r="O25" s="1"/>
      <c r="P25" s="1"/>
      <c r="Q25" s="1"/>
    </row>
    <row r="26" spans="1:29" x14ac:dyDescent="0.3">
      <c r="M26" s="1"/>
      <c r="N26" s="1"/>
      <c r="O26" s="1"/>
      <c r="P26" s="1"/>
      <c r="Q26" s="1"/>
    </row>
    <row r="27" spans="1:29" x14ac:dyDescent="0.3">
      <c r="M27" s="1"/>
      <c r="N27" s="1"/>
      <c r="O27" s="1"/>
      <c r="P27" s="1"/>
      <c r="Q27" s="1"/>
    </row>
    <row r="28" spans="1:29" x14ac:dyDescent="0.3">
      <c r="M28" s="1"/>
      <c r="N28" s="1"/>
      <c r="O28" s="1"/>
      <c r="P28" s="1"/>
      <c r="Q28" s="1"/>
    </row>
    <row r="29" spans="1:29" x14ac:dyDescent="0.3">
      <c r="B29" s="23"/>
    </row>
    <row r="47" spans="1:11" ht="50.25" customHeight="1" x14ac:dyDescent="0.3">
      <c r="A47" s="241" t="s">
        <v>249</v>
      </c>
      <c r="B47" s="241"/>
      <c r="C47" s="241"/>
      <c r="D47" s="241"/>
      <c r="E47" s="241"/>
      <c r="F47" s="241"/>
      <c r="G47" s="241"/>
      <c r="H47" s="241"/>
      <c r="I47" s="241"/>
      <c r="J47" s="241"/>
      <c r="K47" s="241"/>
    </row>
    <row r="48" spans="1:11" ht="84" customHeight="1" x14ac:dyDescent="0.3">
      <c r="A48" s="266" t="s">
        <v>185</v>
      </c>
      <c r="B48" s="266"/>
      <c r="C48" s="266"/>
      <c r="D48" s="266"/>
      <c r="E48" s="266"/>
      <c r="F48" s="266"/>
      <c r="G48" s="266"/>
      <c r="H48" s="266"/>
      <c r="I48" s="266"/>
      <c r="J48" s="266"/>
      <c r="K48" s="266"/>
    </row>
  </sheetData>
  <mergeCells count="4">
    <mergeCell ref="A47:K47"/>
    <mergeCell ref="A48:K48"/>
    <mergeCell ref="A1:K1"/>
    <mergeCell ref="A2:K2"/>
  </mergeCells>
  <phoneticPr fontId="6" type="noConversion"/>
  <hyperlinks>
    <hyperlink ref="A1" location="Contents!A1" display="Back to contents" xr:uid="{A3F86320-88AC-432F-8736-505D16E17F6F}"/>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U80"/>
  <sheetViews>
    <sheetView showGridLines="0" workbookViewId="0">
      <selection sqref="A1:E1"/>
    </sheetView>
  </sheetViews>
  <sheetFormatPr defaultColWidth="8.5546875" defaultRowHeight="14.4" x14ac:dyDescent="0.3"/>
  <cols>
    <col min="2" max="2" width="9.33203125" bestFit="1" customWidth="1"/>
    <col min="3" max="3" width="17.109375" bestFit="1" customWidth="1"/>
    <col min="4" max="4" width="24.44140625" bestFit="1" customWidth="1"/>
    <col min="5" max="5" width="28.88671875" bestFit="1" customWidth="1"/>
  </cols>
  <sheetData>
    <row r="1" spans="1:5" x14ac:dyDescent="0.3">
      <c r="A1" s="243" t="s">
        <v>18</v>
      </c>
      <c r="B1" s="243"/>
      <c r="C1" s="243"/>
      <c r="D1" s="243"/>
      <c r="E1" s="243"/>
    </row>
    <row r="2" spans="1:5" ht="39.6" customHeight="1" x14ac:dyDescent="0.3">
      <c r="A2" s="262" t="s">
        <v>258</v>
      </c>
      <c r="B2" s="262"/>
      <c r="C2" s="262"/>
      <c r="D2" s="262"/>
      <c r="E2" s="262"/>
    </row>
    <row r="3" spans="1:5" x14ac:dyDescent="0.3">
      <c r="A3" s="4" t="s">
        <v>19</v>
      </c>
      <c r="B3" s="4" t="s">
        <v>25</v>
      </c>
      <c r="C3" s="4" t="s">
        <v>64</v>
      </c>
      <c r="D3" s="4" t="s">
        <v>26</v>
      </c>
      <c r="E3" s="4" t="s">
        <v>65</v>
      </c>
    </row>
    <row r="4" spans="1:5" x14ac:dyDescent="0.3">
      <c r="A4" s="13">
        <v>2020</v>
      </c>
      <c r="B4" s="29" t="s">
        <v>27</v>
      </c>
      <c r="C4" s="17">
        <v>7575993</v>
      </c>
      <c r="D4" s="17">
        <v>993</v>
      </c>
      <c r="E4" s="117"/>
    </row>
    <row r="5" spans="1:5" x14ac:dyDescent="0.3">
      <c r="A5" s="13">
        <v>2020</v>
      </c>
      <c r="B5" s="29" t="s">
        <v>28</v>
      </c>
      <c r="C5" s="17">
        <v>8843300</v>
      </c>
      <c r="D5" s="17">
        <v>1010</v>
      </c>
      <c r="E5" s="117"/>
    </row>
    <row r="6" spans="1:5" x14ac:dyDescent="0.3">
      <c r="A6" s="13">
        <v>2020</v>
      </c>
      <c r="B6" s="29" t="s">
        <v>29</v>
      </c>
      <c r="C6" s="17">
        <v>7334068</v>
      </c>
      <c r="D6" s="17">
        <v>1044</v>
      </c>
      <c r="E6" s="117"/>
    </row>
    <row r="7" spans="1:5" x14ac:dyDescent="0.3">
      <c r="A7" s="13">
        <v>2020</v>
      </c>
      <c r="B7" s="29" t="s">
        <v>30</v>
      </c>
      <c r="C7" s="17">
        <v>13975556</v>
      </c>
      <c r="D7" s="17">
        <v>1053</v>
      </c>
      <c r="E7" s="117"/>
    </row>
    <row r="8" spans="1:5" x14ac:dyDescent="0.3">
      <c r="A8" s="13">
        <v>2020</v>
      </c>
      <c r="B8" s="29" t="s">
        <v>31</v>
      </c>
      <c r="C8" s="17">
        <v>5520985</v>
      </c>
      <c r="D8" s="17">
        <v>870</v>
      </c>
      <c r="E8" s="117"/>
    </row>
    <row r="9" spans="1:5" x14ac:dyDescent="0.3">
      <c r="A9" s="13">
        <v>2020</v>
      </c>
      <c r="B9" s="29" t="s">
        <v>32</v>
      </c>
      <c r="C9" s="17">
        <v>7155686</v>
      </c>
      <c r="D9" s="17">
        <v>913</v>
      </c>
      <c r="E9" s="117"/>
    </row>
    <row r="10" spans="1:5" x14ac:dyDescent="0.3">
      <c r="A10" s="13">
        <v>2020</v>
      </c>
      <c r="B10" s="29" t="s">
        <v>33</v>
      </c>
      <c r="C10" s="17">
        <v>15283956</v>
      </c>
      <c r="D10" s="17">
        <v>1239</v>
      </c>
      <c r="E10" s="117"/>
    </row>
    <row r="11" spans="1:5" x14ac:dyDescent="0.3">
      <c r="A11" s="13">
        <v>2020</v>
      </c>
      <c r="B11" s="29" t="s">
        <v>34</v>
      </c>
      <c r="C11" s="17">
        <v>7594703</v>
      </c>
      <c r="D11" s="17">
        <v>1021</v>
      </c>
      <c r="E11" s="117"/>
    </row>
    <row r="12" spans="1:5" x14ac:dyDescent="0.3">
      <c r="A12" s="13">
        <v>2020</v>
      </c>
      <c r="B12" s="29" t="s">
        <v>35</v>
      </c>
      <c r="C12" s="17">
        <v>8498478</v>
      </c>
      <c r="D12" s="17">
        <v>1103</v>
      </c>
      <c r="E12" s="117"/>
    </row>
    <row r="13" spans="1:5" x14ac:dyDescent="0.3">
      <c r="A13" s="13">
        <v>2020</v>
      </c>
      <c r="B13" s="29" t="s">
        <v>36</v>
      </c>
      <c r="C13" s="17">
        <v>14697248</v>
      </c>
      <c r="D13" s="17">
        <v>1289</v>
      </c>
      <c r="E13" s="117"/>
    </row>
    <row r="14" spans="1:5" x14ac:dyDescent="0.3">
      <c r="A14" s="13">
        <v>2020</v>
      </c>
      <c r="B14" s="29" t="s">
        <v>37</v>
      </c>
      <c r="C14" s="17">
        <v>7715062</v>
      </c>
      <c r="D14" s="17">
        <v>1061</v>
      </c>
      <c r="E14" s="117"/>
    </row>
    <row r="15" spans="1:5" x14ac:dyDescent="0.3">
      <c r="A15" s="13">
        <v>2020</v>
      </c>
      <c r="B15" s="29" t="s">
        <v>38</v>
      </c>
      <c r="C15" s="17">
        <v>9248797</v>
      </c>
      <c r="D15" s="17">
        <v>1150</v>
      </c>
      <c r="E15" s="117">
        <v>113443832</v>
      </c>
    </row>
    <row r="16" spans="1:5" x14ac:dyDescent="0.3">
      <c r="A16" s="13">
        <v>2021</v>
      </c>
      <c r="B16" s="29" t="s">
        <v>27</v>
      </c>
      <c r="C16" s="17">
        <v>9476056</v>
      </c>
      <c r="D16" s="17">
        <v>1153</v>
      </c>
      <c r="E16" s="54"/>
    </row>
    <row r="17" spans="1:21" x14ac:dyDescent="0.3">
      <c r="A17" s="13">
        <v>2021</v>
      </c>
      <c r="B17" s="29" t="s">
        <v>28</v>
      </c>
      <c r="C17" s="17">
        <v>13124791</v>
      </c>
      <c r="D17" s="17">
        <v>1325</v>
      </c>
      <c r="E17" s="54"/>
    </row>
    <row r="18" spans="1:21" x14ac:dyDescent="0.3">
      <c r="A18" s="13">
        <v>2021</v>
      </c>
      <c r="B18" s="29" t="s">
        <v>29</v>
      </c>
      <c r="C18" s="17">
        <v>10970946</v>
      </c>
      <c r="D18" s="17">
        <v>1305</v>
      </c>
      <c r="E18" s="54"/>
    </row>
    <row r="19" spans="1:21" x14ac:dyDescent="0.3">
      <c r="A19" s="13">
        <v>2021</v>
      </c>
      <c r="B19" s="29" t="s">
        <v>30</v>
      </c>
      <c r="C19" s="17">
        <v>19994439</v>
      </c>
      <c r="D19" s="17">
        <v>1319</v>
      </c>
      <c r="E19" s="54"/>
    </row>
    <row r="20" spans="1:21" x14ac:dyDescent="0.3">
      <c r="A20" s="13">
        <v>2021</v>
      </c>
      <c r="B20" s="29" t="s">
        <v>31</v>
      </c>
      <c r="C20" s="17">
        <v>7351922</v>
      </c>
      <c r="D20" s="17">
        <v>1052</v>
      </c>
      <c r="E20" s="54"/>
    </row>
    <row r="21" spans="1:21" x14ac:dyDescent="0.3">
      <c r="A21" s="13">
        <v>2021</v>
      </c>
      <c r="B21" s="29" t="s">
        <v>32</v>
      </c>
      <c r="C21" s="17">
        <v>9254955</v>
      </c>
      <c r="D21" s="17">
        <v>1157</v>
      </c>
      <c r="E21" s="54"/>
    </row>
    <row r="22" spans="1:21" x14ac:dyDescent="0.3">
      <c r="A22" s="13">
        <v>2021</v>
      </c>
      <c r="B22" s="29" t="s">
        <v>33</v>
      </c>
      <c r="C22" s="17">
        <v>13840301</v>
      </c>
      <c r="D22" s="17">
        <v>1245</v>
      </c>
      <c r="E22" s="54"/>
    </row>
    <row r="23" spans="1:21" x14ac:dyDescent="0.3">
      <c r="A23" s="13">
        <v>2021</v>
      </c>
      <c r="B23" s="29" t="s">
        <v>34</v>
      </c>
      <c r="C23" s="17">
        <v>6752906</v>
      </c>
      <c r="D23" s="17">
        <v>986</v>
      </c>
      <c r="E23" s="54"/>
    </row>
    <row r="24" spans="1:21" x14ac:dyDescent="0.3">
      <c r="A24" s="13">
        <v>2021</v>
      </c>
      <c r="B24" s="29" t="s">
        <v>35</v>
      </c>
      <c r="C24" s="17">
        <v>8606851</v>
      </c>
      <c r="D24" s="17">
        <v>1043</v>
      </c>
      <c r="E24" s="54"/>
    </row>
    <row r="25" spans="1:21" x14ac:dyDescent="0.3">
      <c r="A25" s="13">
        <v>2021</v>
      </c>
      <c r="B25" s="29" t="s">
        <v>36</v>
      </c>
      <c r="C25" s="17">
        <v>13701933</v>
      </c>
      <c r="D25" s="17">
        <v>1279</v>
      </c>
      <c r="E25" s="54"/>
    </row>
    <row r="26" spans="1:21" x14ac:dyDescent="0.3">
      <c r="A26" s="13">
        <v>2021</v>
      </c>
      <c r="B26" s="29" t="s">
        <v>37</v>
      </c>
      <c r="C26" s="17">
        <v>6497663</v>
      </c>
      <c r="D26" s="17">
        <v>1041</v>
      </c>
      <c r="E26" s="54"/>
    </row>
    <row r="27" spans="1:21" x14ac:dyDescent="0.3">
      <c r="A27" s="13">
        <v>2021</v>
      </c>
      <c r="B27" s="29" t="s">
        <v>38</v>
      </c>
      <c r="C27" s="17">
        <v>8426212</v>
      </c>
      <c r="D27" s="17">
        <v>969</v>
      </c>
      <c r="E27" s="54">
        <v>127998975</v>
      </c>
    </row>
    <row r="28" spans="1:21" x14ac:dyDescent="0.3">
      <c r="A28" s="13">
        <v>2022</v>
      </c>
      <c r="B28" s="29" t="s">
        <v>27</v>
      </c>
      <c r="C28" s="17">
        <v>7266758</v>
      </c>
      <c r="D28" s="17">
        <v>1107</v>
      </c>
      <c r="E28" s="54"/>
    </row>
    <row r="29" spans="1:21" ht="15" customHeight="1" x14ac:dyDescent="0.3">
      <c r="A29" s="13">
        <v>2022</v>
      </c>
      <c r="B29" s="29" t="s">
        <v>28</v>
      </c>
      <c r="C29" s="17">
        <v>10484189</v>
      </c>
      <c r="D29" s="17">
        <v>1162</v>
      </c>
      <c r="E29" s="117"/>
      <c r="U29" s="10"/>
    </row>
    <row r="30" spans="1:21" x14ac:dyDescent="0.3">
      <c r="A30" s="13">
        <v>2022</v>
      </c>
      <c r="B30" s="29" t="s">
        <v>29</v>
      </c>
      <c r="C30" s="17">
        <v>6271780</v>
      </c>
      <c r="D30" s="17">
        <v>1138</v>
      </c>
      <c r="E30" s="54"/>
      <c r="U30" s="10"/>
    </row>
    <row r="31" spans="1:21" ht="15" customHeight="1" x14ac:dyDescent="0.3">
      <c r="A31" s="13">
        <v>2022</v>
      </c>
      <c r="B31" s="29" t="s">
        <v>30</v>
      </c>
      <c r="C31" s="17">
        <v>12082070</v>
      </c>
      <c r="D31" s="17">
        <v>982</v>
      </c>
      <c r="E31" s="54"/>
      <c r="U31" s="10"/>
    </row>
    <row r="32" spans="1:21" x14ac:dyDescent="0.3">
      <c r="A32" s="13">
        <v>2022</v>
      </c>
      <c r="B32" s="29" t="s">
        <v>31</v>
      </c>
      <c r="C32" s="17">
        <v>3791819</v>
      </c>
      <c r="D32" s="17">
        <v>843</v>
      </c>
      <c r="E32" s="54"/>
    </row>
    <row r="33" spans="1:20" x14ac:dyDescent="0.3">
      <c r="A33" s="13">
        <v>2022</v>
      </c>
      <c r="B33" s="29" t="s">
        <v>32</v>
      </c>
      <c r="C33" s="17">
        <v>4135523</v>
      </c>
      <c r="D33" s="17">
        <v>857</v>
      </c>
      <c r="E33" s="54"/>
    </row>
    <row r="34" spans="1:20" x14ac:dyDescent="0.3">
      <c r="A34" s="13">
        <v>2022</v>
      </c>
      <c r="B34" s="29" t="s">
        <v>33</v>
      </c>
      <c r="C34" s="17">
        <v>8812937</v>
      </c>
      <c r="D34" s="17">
        <v>916</v>
      </c>
      <c r="E34" s="54"/>
    </row>
    <row r="35" spans="1:20" x14ac:dyDescent="0.3">
      <c r="A35" s="13">
        <v>2022</v>
      </c>
      <c r="B35" s="29" t="s">
        <v>34</v>
      </c>
      <c r="C35" s="17">
        <v>3939429</v>
      </c>
      <c r="D35" s="17">
        <v>840</v>
      </c>
      <c r="E35" s="54"/>
      <c r="G35" s="241"/>
      <c r="H35" s="241"/>
      <c r="I35" s="241"/>
      <c r="J35" s="241"/>
      <c r="K35" s="241"/>
      <c r="L35" s="241"/>
      <c r="M35" s="241"/>
      <c r="N35" s="241"/>
      <c r="O35" s="241"/>
      <c r="P35" s="241"/>
      <c r="Q35" s="241"/>
      <c r="R35" s="241"/>
      <c r="S35" s="241"/>
      <c r="T35" s="241"/>
    </row>
    <row r="36" spans="1:20" x14ac:dyDescent="0.3">
      <c r="A36" s="13">
        <v>2022</v>
      </c>
      <c r="B36" s="29" t="s">
        <v>35</v>
      </c>
      <c r="C36" s="17">
        <v>3992412</v>
      </c>
      <c r="D36" s="17">
        <v>823</v>
      </c>
      <c r="E36" s="54"/>
      <c r="G36" s="241"/>
      <c r="H36" s="241"/>
      <c r="I36" s="241"/>
      <c r="J36" s="241"/>
      <c r="K36" s="241"/>
      <c r="L36" s="241"/>
      <c r="M36" s="241"/>
      <c r="N36" s="241"/>
      <c r="O36" s="241"/>
      <c r="P36" s="241"/>
      <c r="Q36" s="241"/>
      <c r="R36" s="241"/>
      <c r="S36" s="241"/>
      <c r="T36" s="241"/>
    </row>
    <row r="37" spans="1:20" x14ac:dyDescent="0.3">
      <c r="A37" s="13">
        <v>2022</v>
      </c>
      <c r="B37" s="29" t="s">
        <v>36</v>
      </c>
      <c r="C37" s="17">
        <v>9185332</v>
      </c>
      <c r="D37" s="17">
        <v>890</v>
      </c>
      <c r="E37" s="54"/>
      <c r="G37" s="241"/>
      <c r="H37" s="241"/>
      <c r="I37" s="241"/>
      <c r="J37" s="241"/>
      <c r="K37" s="241"/>
      <c r="L37" s="241"/>
      <c r="M37" s="241"/>
      <c r="N37" s="241"/>
      <c r="O37" s="241"/>
      <c r="P37" s="241"/>
      <c r="Q37" s="241"/>
      <c r="R37" s="241"/>
      <c r="S37" s="241"/>
      <c r="T37" s="241"/>
    </row>
    <row r="38" spans="1:20" x14ac:dyDescent="0.3">
      <c r="A38" s="13">
        <v>2022</v>
      </c>
      <c r="B38" s="29" t="s">
        <v>37</v>
      </c>
      <c r="C38" s="17">
        <v>3828353</v>
      </c>
      <c r="D38" s="17">
        <v>843</v>
      </c>
      <c r="E38" s="54"/>
      <c r="G38" s="241"/>
      <c r="H38" s="241"/>
      <c r="I38" s="241"/>
      <c r="J38" s="241"/>
      <c r="K38" s="241"/>
      <c r="L38" s="241"/>
      <c r="M38" s="241"/>
      <c r="N38" s="241"/>
      <c r="O38" s="241"/>
      <c r="P38" s="241"/>
      <c r="Q38" s="241"/>
      <c r="R38" s="241"/>
      <c r="S38" s="241"/>
      <c r="T38" s="241"/>
    </row>
    <row r="39" spans="1:20" x14ac:dyDescent="0.3">
      <c r="A39" s="13">
        <v>2022</v>
      </c>
      <c r="B39" s="29" t="s">
        <v>38</v>
      </c>
      <c r="C39" s="17">
        <v>4545496</v>
      </c>
      <c r="D39" s="17">
        <v>786</v>
      </c>
      <c r="E39" s="54">
        <v>78336098</v>
      </c>
    </row>
    <row r="40" spans="1:20" x14ac:dyDescent="0.3">
      <c r="A40" s="13">
        <v>2023</v>
      </c>
      <c r="B40" s="29" t="s">
        <v>27</v>
      </c>
      <c r="C40" s="17">
        <v>3758046</v>
      </c>
      <c r="D40" s="17">
        <v>739</v>
      </c>
      <c r="E40" s="54"/>
    </row>
    <row r="41" spans="1:20" x14ac:dyDescent="0.3">
      <c r="A41" s="13">
        <v>2023</v>
      </c>
      <c r="B41" s="29" t="s">
        <v>28</v>
      </c>
      <c r="C41" s="17">
        <v>6439216</v>
      </c>
      <c r="D41" s="17">
        <v>778</v>
      </c>
      <c r="E41" s="12"/>
    </row>
    <row r="42" spans="1:20" x14ac:dyDescent="0.3">
      <c r="A42" s="13">
        <v>2023</v>
      </c>
      <c r="B42" s="29" t="s">
        <v>29</v>
      </c>
      <c r="C42" s="17">
        <v>3132586</v>
      </c>
      <c r="D42" s="17">
        <v>769</v>
      </c>
      <c r="E42" s="12"/>
    </row>
    <row r="43" spans="1:20" x14ac:dyDescent="0.3">
      <c r="A43" s="13">
        <v>2023</v>
      </c>
      <c r="B43" s="29" t="s">
        <v>30</v>
      </c>
      <c r="C43" s="17">
        <v>5848581</v>
      </c>
      <c r="D43" s="17">
        <v>707</v>
      </c>
      <c r="E43" s="12"/>
    </row>
    <row r="44" spans="1:20" x14ac:dyDescent="0.3">
      <c r="A44" s="13">
        <v>2023</v>
      </c>
      <c r="B44" s="29" t="s">
        <v>31</v>
      </c>
      <c r="C44" s="17">
        <v>2751769</v>
      </c>
      <c r="D44" s="17">
        <v>726</v>
      </c>
      <c r="E44" s="12"/>
    </row>
    <row r="45" spans="1:20" x14ac:dyDescent="0.3">
      <c r="A45" s="13">
        <v>2023</v>
      </c>
      <c r="B45" s="29" t="s">
        <v>32</v>
      </c>
      <c r="C45" s="17">
        <v>5415140</v>
      </c>
      <c r="D45" s="17">
        <v>696</v>
      </c>
      <c r="E45" s="12"/>
    </row>
    <row r="46" spans="1:20" x14ac:dyDescent="0.3">
      <c r="A46" s="13">
        <v>2023</v>
      </c>
      <c r="B46" s="29" t="s">
        <v>33</v>
      </c>
      <c r="C46" s="69">
        <v>7745299</v>
      </c>
      <c r="D46" s="69">
        <v>869</v>
      </c>
      <c r="E46" s="12"/>
    </row>
    <row r="47" spans="1:20" x14ac:dyDescent="0.3">
      <c r="A47" s="13">
        <v>2023</v>
      </c>
      <c r="B47" s="29" t="s">
        <v>34</v>
      </c>
      <c r="C47" s="69">
        <v>3631170</v>
      </c>
      <c r="D47" s="69">
        <v>847</v>
      </c>
      <c r="E47" s="12"/>
    </row>
    <row r="48" spans="1:20" x14ac:dyDescent="0.3">
      <c r="A48" s="13">
        <v>2023</v>
      </c>
      <c r="B48" s="29" t="s">
        <v>35</v>
      </c>
      <c r="C48" s="69">
        <v>3714537</v>
      </c>
      <c r="D48" s="69">
        <v>862</v>
      </c>
      <c r="E48" s="12"/>
    </row>
    <row r="49" spans="1:5" x14ac:dyDescent="0.3">
      <c r="A49" s="13">
        <v>2023</v>
      </c>
      <c r="B49" s="29" t="s">
        <v>36</v>
      </c>
      <c r="C49" s="69">
        <v>6720699</v>
      </c>
      <c r="D49" s="69">
        <v>998</v>
      </c>
      <c r="E49" s="12"/>
    </row>
    <row r="50" spans="1:5" x14ac:dyDescent="0.3">
      <c r="A50" s="13">
        <v>2023</v>
      </c>
      <c r="B50" s="29" t="s">
        <v>37</v>
      </c>
      <c r="C50" s="69">
        <v>4656633</v>
      </c>
      <c r="D50" s="69">
        <v>922</v>
      </c>
      <c r="E50" s="12"/>
    </row>
    <row r="51" spans="1:5" x14ac:dyDescent="0.3">
      <c r="A51" s="13">
        <v>2023</v>
      </c>
      <c r="B51" s="29" t="s">
        <v>38</v>
      </c>
      <c r="C51" s="69">
        <v>5940405</v>
      </c>
      <c r="D51" s="69">
        <v>877</v>
      </c>
      <c r="E51" s="54">
        <v>59754081</v>
      </c>
    </row>
    <row r="77" spans="1:14" x14ac:dyDescent="0.3">
      <c r="A77" s="241" t="s">
        <v>275</v>
      </c>
      <c r="B77" s="241"/>
      <c r="C77" s="241"/>
      <c r="D77" s="241"/>
      <c r="E77" s="241"/>
      <c r="F77" s="241"/>
      <c r="G77" s="241"/>
      <c r="H77" s="241"/>
      <c r="I77" s="241"/>
      <c r="J77" s="241"/>
      <c r="K77" s="241"/>
      <c r="L77" s="241"/>
      <c r="M77" s="241"/>
      <c r="N77" s="241"/>
    </row>
    <row r="78" spans="1:14" ht="21.9" customHeight="1" x14ac:dyDescent="0.3">
      <c r="A78" s="241"/>
      <c r="B78" s="241"/>
      <c r="C78" s="241"/>
      <c r="D78" s="241"/>
      <c r="E78" s="241"/>
      <c r="F78" s="241"/>
      <c r="G78" s="241"/>
      <c r="H78" s="241"/>
      <c r="I78" s="241"/>
      <c r="J78" s="241"/>
      <c r="K78" s="241"/>
      <c r="L78" s="241"/>
      <c r="M78" s="241"/>
      <c r="N78" s="241"/>
    </row>
    <row r="79" spans="1:14" x14ac:dyDescent="0.3">
      <c r="A79" s="241"/>
      <c r="B79" s="241"/>
      <c r="C79" s="241"/>
      <c r="D79" s="241"/>
      <c r="E79" s="241"/>
      <c r="F79" s="241"/>
      <c r="G79" s="241"/>
      <c r="H79" s="241"/>
      <c r="I79" s="241"/>
      <c r="J79" s="241"/>
      <c r="K79" s="241"/>
      <c r="L79" s="241"/>
      <c r="M79" s="241"/>
      <c r="N79" s="241"/>
    </row>
    <row r="80" spans="1:14" x14ac:dyDescent="0.3">
      <c r="A80" s="241"/>
      <c r="B80" s="241"/>
      <c r="C80" s="241"/>
      <c r="D80" s="241"/>
      <c r="E80" s="241"/>
      <c r="F80" s="241"/>
      <c r="G80" s="241"/>
      <c r="H80" s="241"/>
      <c r="I80" s="241"/>
      <c r="J80" s="241"/>
      <c r="K80" s="241"/>
      <c r="L80" s="241"/>
      <c r="M80" s="241"/>
      <c r="N80" s="241"/>
    </row>
  </sheetData>
  <mergeCells count="6">
    <mergeCell ref="A1:E1"/>
    <mergeCell ref="G35:T36"/>
    <mergeCell ref="G37:T38"/>
    <mergeCell ref="A77:N78"/>
    <mergeCell ref="A79:N80"/>
    <mergeCell ref="A2:E2"/>
  </mergeCells>
  <phoneticPr fontId="6" type="noConversion"/>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L45"/>
  <sheetViews>
    <sheetView showGridLines="0" workbookViewId="0">
      <selection sqref="A1:D1"/>
    </sheetView>
  </sheetViews>
  <sheetFormatPr defaultColWidth="8.5546875" defaultRowHeight="14.4" x14ac:dyDescent="0.3"/>
  <cols>
    <col min="1" max="1" width="10.5546875" customWidth="1"/>
    <col min="2" max="2" width="9.88671875" bestFit="1" customWidth="1"/>
    <col min="3" max="3" width="13.109375" customWidth="1"/>
    <col min="4" max="4" width="14.109375" bestFit="1" customWidth="1"/>
  </cols>
  <sheetData>
    <row r="1" spans="1:4" x14ac:dyDescent="0.3">
      <c r="A1" s="243" t="s">
        <v>18</v>
      </c>
      <c r="B1" s="243"/>
      <c r="C1" s="243"/>
      <c r="D1" s="243"/>
    </row>
    <row r="2" spans="1:4" ht="58.8" customHeight="1" x14ac:dyDescent="0.35">
      <c r="A2" s="250" t="s">
        <v>260</v>
      </c>
      <c r="B2" s="250"/>
      <c r="C2" s="250"/>
      <c r="D2" s="250"/>
    </row>
    <row r="3" spans="1:4" x14ac:dyDescent="0.3">
      <c r="A3" s="4" t="s">
        <v>19</v>
      </c>
      <c r="B3" s="4" t="s">
        <v>39</v>
      </c>
      <c r="C3" s="4" t="s">
        <v>123</v>
      </c>
      <c r="D3" s="4" t="s">
        <v>53</v>
      </c>
    </row>
    <row r="4" spans="1:4" x14ac:dyDescent="0.3">
      <c r="A4" s="13">
        <v>2019</v>
      </c>
      <c r="B4" s="28" t="s">
        <v>43</v>
      </c>
      <c r="C4" s="17">
        <v>8651927</v>
      </c>
      <c r="D4" s="116"/>
    </row>
    <row r="5" spans="1:4" x14ac:dyDescent="0.3">
      <c r="A5" s="13">
        <v>2019</v>
      </c>
      <c r="B5" s="28" t="s">
        <v>44</v>
      </c>
      <c r="C5" s="17">
        <v>8401570</v>
      </c>
      <c r="D5" s="116"/>
    </row>
    <row r="6" spans="1:4" x14ac:dyDescent="0.3">
      <c r="A6" s="13">
        <v>2019</v>
      </c>
      <c r="B6" s="28" t="s">
        <v>45</v>
      </c>
      <c r="C6" s="17">
        <v>8837916</v>
      </c>
      <c r="D6" s="116"/>
    </row>
    <row r="7" spans="1:4" x14ac:dyDescent="0.3">
      <c r="A7" s="13">
        <v>2019</v>
      </c>
      <c r="B7" s="28" t="s">
        <v>46</v>
      </c>
      <c r="C7" s="17">
        <v>9907561</v>
      </c>
      <c r="D7" s="116">
        <v>35798974</v>
      </c>
    </row>
    <row r="8" spans="1:4" x14ac:dyDescent="0.3">
      <c r="A8" s="13">
        <v>2020</v>
      </c>
      <c r="B8" s="28" t="s">
        <v>43</v>
      </c>
      <c r="C8" s="17">
        <v>10351465</v>
      </c>
      <c r="D8" s="34"/>
    </row>
    <row r="9" spans="1:4" x14ac:dyDescent="0.3">
      <c r="A9" s="13">
        <v>2020</v>
      </c>
      <c r="B9" s="28" t="s">
        <v>44</v>
      </c>
      <c r="C9" s="17">
        <v>11170680</v>
      </c>
      <c r="D9" s="34"/>
    </row>
    <row r="10" spans="1:4" x14ac:dyDescent="0.3">
      <c r="A10" s="13">
        <v>2020</v>
      </c>
      <c r="B10" s="28" t="s">
        <v>45</v>
      </c>
      <c r="C10" s="17">
        <v>12056954</v>
      </c>
      <c r="D10" s="34"/>
    </row>
    <row r="11" spans="1:4" x14ac:dyDescent="0.3">
      <c r="A11" s="13">
        <v>2020</v>
      </c>
      <c r="B11" s="28" t="s">
        <v>46</v>
      </c>
      <c r="C11" s="17">
        <v>12408853</v>
      </c>
      <c r="D11" s="34">
        <v>45987952</v>
      </c>
    </row>
    <row r="12" spans="1:4" x14ac:dyDescent="0.3">
      <c r="A12" s="13">
        <v>2021</v>
      </c>
      <c r="B12" s="28" t="s">
        <v>43</v>
      </c>
      <c r="C12" s="17">
        <v>12864839</v>
      </c>
      <c r="D12" s="34"/>
    </row>
    <row r="13" spans="1:4" x14ac:dyDescent="0.3">
      <c r="A13" s="13">
        <v>2021</v>
      </c>
      <c r="B13" s="28" t="s">
        <v>44</v>
      </c>
      <c r="C13" s="17">
        <v>11713534</v>
      </c>
      <c r="D13" s="34"/>
    </row>
    <row r="14" spans="1:4" x14ac:dyDescent="0.3">
      <c r="A14" s="13">
        <v>2021</v>
      </c>
      <c r="B14" s="28" t="s">
        <v>45</v>
      </c>
      <c r="C14" s="17">
        <v>11310762</v>
      </c>
      <c r="D14" s="34"/>
    </row>
    <row r="15" spans="1:4" x14ac:dyDescent="0.3">
      <c r="A15" s="13">
        <v>2021</v>
      </c>
      <c r="B15" s="28" t="s">
        <v>46</v>
      </c>
      <c r="C15" s="17">
        <v>11142335</v>
      </c>
      <c r="D15" s="34">
        <v>47031470</v>
      </c>
    </row>
    <row r="16" spans="1:4" x14ac:dyDescent="0.3">
      <c r="A16" s="13">
        <v>2022</v>
      </c>
      <c r="B16" s="28" t="s">
        <v>43</v>
      </c>
      <c r="C16" s="17">
        <v>9234046</v>
      </c>
      <c r="D16" s="34"/>
    </row>
    <row r="17" spans="1:4" x14ac:dyDescent="0.3">
      <c r="A17" s="13">
        <v>2022</v>
      </c>
      <c r="B17" s="28" t="s">
        <v>44</v>
      </c>
      <c r="C17" s="17">
        <v>8169461</v>
      </c>
      <c r="D17" s="34"/>
    </row>
    <row r="18" spans="1:4" x14ac:dyDescent="0.3">
      <c r="A18" s="13">
        <v>2022</v>
      </c>
      <c r="B18" s="28" t="s">
        <v>45</v>
      </c>
      <c r="C18" s="17">
        <v>9712277</v>
      </c>
      <c r="D18" s="34"/>
    </row>
    <row r="19" spans="1:4" x14ac:dyDescent="0.3">
      <c r="A19" s="13">
        <v>2022</v>
      </c>
      <c r="B19" s="28" t="s">
        <v>46</v>
      </c>
      <c r="C19" s="17">
        <v>10918995</v>
      </c>
      <c r="D19" s="34">
        <v>38034779</v>
      </c>
    </row>
    <row r="20" spans="1:4" x14ac:dyDescent="0.3">
      <c r="A20" s="13">
        <v>2023</v>
      </c>
      <c r="B20" s="28" t="s">
        <v>43</v>
      </c>
      <c r="C20" s="17">
        <v>9192933</v>
      </c>
      <c r="D20" s="34"/>
    </row>
    <row r="21" spans="1:4" x14ac:dyDescent="0.3">
      <c r="A21" s="13">
        <v>2023</v>
      </c>
      <c r="B21" s="28" t="s">
        <v>44</v>
      </c>
      <c r="C21" s="17">
        <v>8554509</v>
      </c>
      <c r="D21" s="34"/>
    </row>
    <row r="22" spans="1:4" x14ac:dyDescent="0.3">
      <c r="A22" s="13">
        <v>2023</v>
      </c>
      <c r="B22" s="28" t="s">
        <v>45</v>
      </c>
      <c r="C22" s="17">
        <v>9627243</v>
      </c>
      <c r="D22" s="34"/>
    </row>
    <row r="23" spans="1:4" x14ac:dyDescent="0.3">
      <c r="A23" s="13">
        <v>2023</v>
      </c>
      <c r="B23" s="28" t="s">
        <v>46</v>
      </c>
      <c r="C23" s="17">
        <v>9888796</v>
      </c>
      <c r="D23" s="34">
        <v>37263481</v>
      </c>
    </row>
    <row r="25" spans="1:4" x14ac:dyDescent="0.3">
      <c r="B25" s="23"/>
    </row>
    <row r="29" spans="1:4" x14ac:dyDescent="0.3">
      <c r="B29" s="23"/>
    </row>
    <row r="44" spans="1:12" ht="32.25" customHeight="1" x14ac:dyDescent="0.3">
      <c r="A44" s="241" t="s">
        <v>276</v>
      </c>
      <c r="B44" s="241"/>
      <c r="C44" s="241"/>
      <c r="D44" s="241"/>
      <c r="E44" s="241"/>
      <c r="F44" s="241"/>
      <c r="G44" s="241"/>
      <c r="H44" s="241"/>
      <c r="I44" s="241"/>
      <c r="J44" s="241"/>
      <c r="K44" s="241"/>
      <c r="L44" s="241"/>
    </row>
    <row r="45" spans="1:12" x14ac:dyDescent="0.3">
      <c r="A45" s="241"/>
      <c r="B45" s="241"/>
      <c r="C45" s="241"/>
      <c r="D45" s="241"/>
      <c r="E45" s="241"/>
      <c r="F45" s="241"/>
      <c r="G45" s="241"/>
      <c r="H45" s="241"/>
      <c r="I45" s="241"/>
      <c r="J45" s="241"/>
      <c r="K45" s="241"/>
    </row>
  </sheetData>
  <mergeCells count="4">
    <mergeCell ref="A44:L44"/>
    <mergeCell ref="A45:K45"/>
    <mergeCell ref="A2:D2"/>
    <mergeCell ref="A1:D1"/>
  </mergeCells>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E478-6444-4834-8832-2230472E502C}">
  <dimension ref="A1:R49"/>
  <sheetViews>
    <sheetView workbookViewId="0">
      <selection sqref="A1:H1"/>
    </sheetView>
  </sheetViews>
  <sheetFormatPr defaultColWidth="9.44140625" defaultRowHeight="14.4" x14ac:dyDescent="0.3"/>
  <cols>
    <col min="1" max="1" width="9.44140625" style="1"/>
    <col min="2" max="2" width="10.109375" style="1" bestFit="1" customWidth="1"/>
    <col min="3" max="3" width="9.44140625" style="1" bestFit="1" customWidth="1"/>
    <col min="4" max="4" width="10.44140625" style="1" bestFit="1" customWidth="1"/>
    <col min="5" max="7" width="11.44140625" style="1" bestFit="1" customWidth="1"/>
    <col min="8" max="8" width="12.44140625" style="1" bestFit="1" customWidth="1"/>
    <col min="9" max="16384" width="9.44140625" style="1"/>
  </cols>
  <sheetData>
    <row r="1" spans="1:16" x14ac:dyDescent="0.3">
      <c r="A1" s="272" t="s">
        <v>18</v>
      </c>
      <c r="B1" s="272"/>
      <c r="C1" s="272"/>
      <c r="D1" s="272"/>
      <c r="E1" s="272"/>
      <c r="F1" s="272"/>
      <c r="G1" s="272"/>
      <c r="H1" s="272"/>
    </row>
    <row r="2" spans="1:16" ht="41.4" customHeight="1" x14ac:dyDescent="0.3">
      <c r="A2" s="271" t="s">
        <v>261</v>
      </c>
      <c r="B2" s="271"/>
      <c r="C2" s="271"/>
      <c r="D2" s="271"/>
      <c r="E2" s="271"/>
      <c r="F2" s="271"/>
      <c r="G2" s="271"/>
      <c r="H2" s="271"/>
    </row>
    <row r="3" spans="1:16" ht="15" thickBot="1" x14ac:dyDescent="0.35">
      <c r="A3" s="138" t="s">
        <v>19</v>
      </c>
      <c r="B3" s="138" t="s">
        <v>39</v>
      </c>
      <c r="C3" s="138" t="s">
        <v>88</v>
      </c>
      <c r="D3" s="138" t="s">
        <v>89</v>
      </c>
      <c r="E3" s="138" t="s">
        <v>90</v>
      </c>
      <c r="F3" s="138" t="s">
        <v>91</v>
      </c>
      <c r="G3" s="138" t="s">
        <v>92</v>
      </c>
      <c r="H3" s="139" t="s">
        <v>93</v>
      </c>
    </row>
    <row r="4" spans="1:16" ht="15" thickTop="1" x14ac:dyDescent="0.3">
      <c r="A4" s="88">
        <v>2019</v>
      </c>
      <c r="B4" s="89" t="s">
        <v>43</v>
      </c>
      <c r="C4" s="123">
        <v>0.10322057638193592</v>
      </c>
      <c r="D4" s="123">
        <v>0.65054392113988835</v>
      </c>
      <c r="E4" s="123">
        <v>8.9767881050290099E-2</v>
      </c>
      <c r="F4" s="123">
        <v>2.7130313117421648E-2</v>
      </c>
      <c r="G4" s="123">
        <v>5.9200370086050252E-2</v>
      </c>
      <c r="H4" s="123">
        <v>7.0136938224413733E-2</v>
      </c>
      <c r="I4" s="122"/>
      <c r="J4" s="122"/>
      <c r="K4" s="122"/>
      <c r="L4" s="122"/>
      <c r="M4" s="122"/>
      <c r="N4" s="122"/>
      <c r="O4" s="122"/>
      <c r="P4" s="122"/>
    </row>
    <row r="5" spans="1:16" x14ac:dyDescent="0.3">
      <c r="A5" s="88">
        <v>2019</v>
      </c>
      <c r="B5" s="90" t="s">
        <v>44</v>
      </c>
      <c r="C5" s="124">
        <v>8.6312619834459453E-2</v>
      </c>
      <c r="D5" s="124">
        <v>0.5940348422114855</v>
      </c>
      <c r="E5" s="124">
        <v>0.10649771555640153</v>
      </c>
      <c r="F5" s="124">
        <v>3.6028643793016714E-2</v>
      </c>
      <c r="G5" s="124">
        <v>8.2640339965223492E-2</v>
      </c>
      <c r="H5" s="124">
        <v>9.4485838639413178E-2</v>
      </c>
      <c r="I5" s="122"/>
      <c r="J5" s="122"/>
      <c r="K5" s="122"/>
      <c r="L5" s="122"/>
      <c r="M5" s="122"/>
      <c r="N5" s="122"/>
      <c r="O5" s="122"/>
    </row>
    <row r="6" spans="1:16" x14ac:dyDescent="0.3">
      <c r="A6" s="88">
        <v>2019</v>
      </c>
      <c r="B6" s="89" t="s">
        <v>45</v>
      </c>
      <c r="C6" s="123">
        <v>7.5332041168257993E-2</v>
      </c>
      <c r="D6" s="123">
        <v>0.61410807602567219</v>
      </c>
      <c r="E6" s="123">
        <v>0.10713260860129381</v>
      </c>
      <c r="F6" s="123">
        <v>3.4353474212366231E-2</v>
      </c>
      <c r="G6" s="123">
        <v>8.4182217681957813E-2</v>
      </c>
      <c r="H6" s="123">
        <v>8.489158231045188E-2</v>
      </c>
      <c r="I6" s="122"/>
      <c r="J6" s="122"/>
      <c r="K6" s="122"/>
      <c r="L6" s="122"/>
      <c r="M6" s="122"/>
      <c r="N6" s="122"/>
      <c r="O6" s="122"/>
    </row>
    <row r="7" spans="1:16" x14ac:dyDescent="0.3">
      <c r="A7" s="88">
        <v>2019</v>
      </c>
      <c r="B7" s="90" t="s">
        <v>46</v>
      </c>
      <c r="C7" s="124">
        <v>6.203358596077195E-2</v>
      </c>
      <c r="D7" s="124">
        <v>0.60129112514158622</v>
      </c>
      <c r="E7" s="124">
        <v>0.11572281845938387</v>
      </c>
      <c r="F7" s="124">
        <v>3.4988427043987511E-2</v>
      </c>
      <c r="G7" s="124">
        <v>7.8960456135149237E-2</v>
      </c>
      <c r="H7" s="124">
        <v>0.10700358725912122</v>
      </c>
      <c r="I7" s="122"/>
      <c r="J7" s="122"/>
      <c r="K7" s="122"/>
      <c r="L7" s="122"/>
      <c r="M7" s="122"/>
      <c r="N7" s="122"/>
      <c r="O7" s="122"/>
    </row>
    <row r="8" spans="1:16" x14ac:dyDescent="0.3">
      <c r="A8" s="88">
        <v>2020</v>
      </c>
      <c r="B8" s="89" t="s">
        <v>43</v>
      </c>
      <c r="C8" s="123">
        <v>6.75402391391524E-2</v>
      </c>
      <c r="D8" s="123">
        <v>0.67053465449181482</v>
      </c>
      <c r="E8" s="123">
        <v>0.11660664342421248</v>
      </c>
      <c r="F8" s="123">
        <v>2.9164575313941142E-2</v>
      </c>
      <c r="G8" s="123">
        <v>5.1317867959922651E-2</v>
      </c>
      <c r="H8" s="123">
        <v>6.4836019670956521E-2</v>
      </c>
      <c r="I8" s="122"/>
      <c r="J8" s="122"/>
      <c r="K8" s="122"/>
      <c r="L8" s="122"/>
      <c r="M8" s="122"/>
      <c r="N8" s="122"/>
      <c r="O8" s="122"/>
    </row>
    <row r="9" spans="1:16" x14ac:dyDescent="0.3">
      <c r="A9" s="88">
        <v>2020</v>
      </c>
      <c r="B9" s="90" t="s">
        <v>44</v>
      </c>
      <c r="C9" s="124">
        <v>6.1643107058138503E-2</v>
      </c>
      <c r="D9" s="124">
        <v>0.60925350551162649</v>
      </c>
      <c r="E9" s="124">
        <v>0.1339622759320557</v>
      </c>
      <c r="F9" s="124">
        <v>3.5501589358742897E-2</v>
      </c>
      <c r="G9" s="124">
        <v>6.5678248736258743E-2</v>
      </c>
      <c r="H9" s="124">
        <v>9.3961273403177656E-2</v>
      </c>
      <c r="I9" s="122"/>
      <c r="J9" s="122"/>
      <c r="K9" s="122"/>
      <c r="L9" s="122"/>
      <c r="M9" s="122"/>
      <c r="N9" s="122"/>
      <c r="O9" s="122"/>
    </row>
    <row r="10" spans="1:16" x14ac:dyDescent="0.3">
      <c r="A10" s="88">
        <v>2020</v>
      </c>
      <c r="B10" s="89" t="s">
        <v>45</v>
      </c>
      <c r="C10" s="123">
        <v>4.7842849922421028E-2</v>
      </c>
      <c r="D10" s="123">
        <v>0.63258930991827678</v>
      </c>
      <c r="E10" s="123">
        <v>0.15465219307867997</v>
      </c>
      <c r="F10" s="123">
        <v>3.8512209363835218E-2</v>
      </c>
      <c r="G10" s="123">
        <v>6.0511626311313099E-2</v>
      </c>
      <c r="H10" s="123">
        <v>6.5891811405474135E-2</v>
      </c>
      <c r="I10" s="122"/>
      <c r="J10" s="122"/>
      <c r="K10" s="122"/>
      <c r="L10" s="122"/>
      <c r="M10" s="122"/>
      <c r="N10" s="122"/>
      <c r="O10" s="122"/>
    </row>
    <row r="11" spans="1:16" x14ac:dyDescent="0.3">
      <c r="A11" s="88">
        <v>2020</v>
      </c>
      <c r="B11" s="90" t="s">
        <v>46</v>
      </c>
      <c r="C11" s="124">
        <v>3.8388680705995826E-2</v>
      </c>
      <c r="D11" s="124">
        <v>0.60066713029618857</v>
      </c>
      <c r="E11" s="124">
        <v>0.16934341644997972</v>
      </c>
      <c r="F11" s="124">
        <v>3.9707756879268433E-2</v>
      </c>
      <c r="G11" s="124">
        <v>7.0729322958866359E-2</v>
      </c>
      <c r="H11" s="124">
        <v>8.1163692709701113E-2</v>
      </c>
      <c r="I11" s="122"/>
      <c r="J11" s="122"/>
      <c r="K11" s="122"/>
      <c r="L11" s="122"/>
      <c r="M11" s="122"/>
      <c r="N11" s="122"/>
      <c r="O11" s="122"/>
    </row>
    <row r="12" spans="1:16" x14ac:dyDescent="0.3">
      <c r="A12" s="88">
        <v>2021</v>
      </c>
      <c r="B12" s="89" t="s">
        <v>43</v>
      </c>
      <c r="C12" s="123">
        <v>4.3587106265986053E-2</v>
      </c>
      <c r="D12" s="123">
        <v>0.65308495707369074</v>
      </c>
      <c r="E12" s="123">
        <v>0.18013720706197411</v>
      </c>
      <c r="F12" s="123">
        <v>3.243270994318017E-2</v>
      </c>
      <c r="G12" s="123">
        <v>4.996629298146902E-2</v>
      </c>
      <c r="H12" s="123">
        <v>4.0791726673699714E-2</v>
      </c>
      <c r="I12" s="122"/>
      <c r="J12" s="122"/>
      <c r="K12" s="122"/>
      <c r="L12" s="122"/>
      <c r="M12" s="122"/>
      <c r="N12" s="122"/>
      <c r="O12" s="122"/>
    </row>
    <row r="13" spans="1:16" x14ac:dyDescent="0.3">
      <c r="A13" s="88">
        <v>2021</v>
      </c>
      <c r="B13" s="90" t="s">
        <v>44</v>
      </c>
      <c r="C13" s="124">
        <v>4.7975901439359467E-2</v>
      </c>
      <c r="D13" s="124">
        <v>0.58035122791791294</v>
      </c>
      <c r="E13" s="124">
        <v>0.19190138773963608</v>
      </c>
      <c r="F13" s="124">
        <v>4.0456846273325235E-2</v>
      </c>
      <c r="G13" s="124">
        <v>7.2755008151979883E-2</v>
      </c>
      <c r="H13" s="124">
        <v>6.6559628477786459E-2</v>
      </c>
      <c r="I13" s="122"/>
      <c r="J13" s="122"/>
      <c r="K13" s="122"/>
      <c r="L13" s="122"/>
      <c r="M13" s="122"/>
      <c r="N13" s="122"/>
      <c r="O13" s="122"/>
    </row>
    <row r="14" spans="1:16" x14ac:dyDescent="0.3">
      <c r="A14" s="88">
        <v>2021</v>
      </c>
      <c r="B14" s="89" t="s">
        <v>45</v>
      </c>
      <c r="C14" s="123">
        <v>4.2004091828714521E-2</v>
      </c>
      <c r="D14" s="123">
        <v>0.56878101690585847</v>
      </c>
      <c r="E14" s="123">
        <v>0.2217780130279782</v>
      </c>
      <c r="F14" s="123">
        <v>4.1892537259204707E-2</v>
      </c>
      <c r="G14" s="123">
        <v>6.7729210491345213E-2</v>
      </c>
      <c r="H14" s="123">
        <v>5.7815130486899055E-2</v>
      </c>
      <c r="I14" s="122"/>
      <c r="J14" s="122"/>
      <c r="K14" s="122"/>
      <c r="L14" s="122"/>
      <c r="M14" s="122"/>
      <c r="N14" s="122"/>
      <c r="O14" s="122"/>
    </row>
    <row r="15" spans="1:16" x14ac:dyDescent="0.3">
      <c r="A15" s="88">
        <v>2021</v>
      </c>
      <c r="B15" s="90" t="s">
        <v>46</v>
      </c>
      <c r="C15" s="124">
        <v>3.3299056987847839E-2</v>
      </c>
      <c r="D15" s="124">
        <v>0.50502030225404138</v>
      </c>
      <c r="E15" s="124">
        <v>0.24121401339076906</v>
      </c>
      <c r="F15" s="124">
        <v>4.4812266360378945E-2</v>
      </c>
      <c r="G15" s="124">
        <v>7.9726392828095488E-2</v>
      </c>
      <c r="H15" s="124">
        <v>9.5927968178867271E-2</v>
      </c>
      <c r="I15" s="122"/>
      <c r="J15" s="122"/>
      <c r="K15" s="122"/>
      <c r="L15" s="122"/>
      <c r="M15" s="122"/>
      <c r="N15" s="122"/>
      <c r="O15" s="122"/>
    </row>
    <row r="16" spans="1:16" x14ac:dyDescent="0.3">
      <c r="A16" s="88">
        <v>2022</v>
      </c>
      <c r="B16" s="89" t="s">
        <v>43</v>
      </c>
      <c r="C16" s="123">
        <v>4.2504572498908488E-2</v>
      </c>
      <c r="D16" s="123">
        <v>0.5792042650661875</v>
      </c>
      <c r="E16" s="123">
        <v>0.25079223233985715</v>
      </c>
      <c r="F16" s="123">
        <v>3.6513947229120443E-2</v>
      </c>
      <c r="G16" s="123">
        <v>5.3279245912259951E-2</v>
      </c>
      <c r="H16" s="123">
        <v>3.7705736953666476E-2</v>
      </c>
      <c r="I16" s="122"/>
      <c r="J16" s="122"/>
      <c r="K16" s="122"/>
      <c r="L16" s="122"/>
      <c r="M16" s="122"/>
      <c r="N16" s="122"/>
      <c r="O16" s="122"/>
    </row>
    <row r="17" spans="1:18" x14ac:dyDescent="0.3">
      <c r="A17" s="88">
        <v>2022</v>
      </c>
      <c r="B17" s="90" t="s">
        <v>44</v>
      </c>
      <c r="C17" s="124">
        <v>4.0318100641487602E-2</v>
      </c>
      <c r="D17" s="124">
        <v>0.52646321131610396</v>
      </c>
      <c r="E17" s="124">
        <v>0.25749221379698695</v>
      </c>
      <c r="F17" s="124">
        <v>4.3091404986537699E-2</v>
      </c>
      <c r="G17" s="124">
        <v>6.6812938675397407E-2</v>
      </c>
      <c r="H17" s="124">
        <v>6.5822130583486432E-2</v>
      </c>
      <c r="I17" s="122"/>
      <c r="J17" s="122"/>
      <c r="K17" s="122"/>
      <c r="L17" s="122"/>
      <c r="M17" s="122"/>
      <c r="N17" s="122"/>
      <c r="O17" s="122"/>
    </row>
    <row r="18" spans="1:18" x14ac:dyDescent="0.3">
      <c r="A18" s="88">
        <v>2022</v>
      </c>
      <c r="B18" s="89" t="s">
        <v>45</v>
      </c>
      <c r="C18" s="123">
        <v>3.6344379677197794E-2</v>
      </c>
      <c r="D18" s="123">
        <v>0.53584298413250231</v>
      </c>
      <c r="E18" s="123">
        <v>0.27337687764191609</v>
      </c>
      <c r="F18" s="123">
        <v>4.2370109380890718E-2</v>
      </c>
      <c r="G18" s="123">
        <v>6.201026822192017E-2</v>
      </c>
      <c r="H18" s="123">
        <v>5.0055380945572964E-2</v>
      </c>
      <c r="I18" s="122"/>
      <c r="J18" s="122"/>
      <c r="K18" s="122"/>
      <c r="L18" s="122"/>
      <c r="M18" s="122"/>
      <c r="N18" s="122"/>
      <c r="O18" s="122"/>
    </row>
    <row r="19" spans="1:18" x14ac:dyDescent="0.3">
      <c r="A19" s="88">
        <v>2022</v>
      </c>
      <c r="B19" s="90" t="s">
        <v>46</v>
      </c>
      <c r="C19" s="124">
        <v>3.186970967598917E-2</v>
      </c>
      <c r="D19" s="124">
        <v>0.47115479661235271</v>
      </c>
      <c r="E19" s="124">
        <v>0.27722646119115818</v>
      </c>
      <c r="F19" s="124">
        <v>5.1364290164506658E-2</v>
      </c>
      <c r="G19" s="124">
        <v>7.8783399774530069E-2</v>
      </c>
      <c r="H19" s="124">
        <v>8.9601342581463309E-2</v>
      </c>
      <c r="I19" s="122"/>
      <c r="J19" s="122"/>
      <c r="K19" s="122"/>
      <c r="L19" s="122"/>
      <c r="M19" s="122"/>
      <c r="N19" s="122"/>
      <c r="O19" s="122"/>
    </row>
    <row r="20" spans="1:18" x14ac:dyDescent="0.3">
      <c r="A20" s="88">
        <v>2023</v>
      </c>
      <c r="B20" s="89" t="s">
        <v>43</v>
      </c>
      <c r="C20" s="123">
        <v>3.8083052701636276E-2</v>
      </c>
      <c r="D20" s="123">
        <v>0.53414400672123219</v>
      </c>
      <c r="E20" s="123">
        <v>0.2914648447482342</v>
      </c>
      <c r="F20" s="123">
        <v>4.1079794989801535E-2</v>
      </c>
      <c r="G20" s="123">
        <v>5.6520833047201201E-2</v>
      </c>
      <c r="H20" s="123">
        <v>3.870746779189458E-2</v>
      </c>
      <c r="I20" s="122"/>
      <c r="J20" s="122"/>
      <c r="K20" s="122"/>
      <c r="L20" s="122"/>
      <c r="M20" s="122"/>
      <c r="N20" s="122"/>
      <c r="O20" s="122"/>
    </row>
    <row r="21" spans="1:18" x14ac:dyDescent="0.3">
      <c r="A21" s="88">
        <v>2023</v>
      </c>
      <c r="B21" s="90" t="s">
        <v>44</v>
      </c>
      <c r="C21" s="124">
        <v>3.7115603610953805E-2</v>
      </c>
      <c r="D21" s="124">
        <v>0.46970000267594741</v>
      </c>
      <c r="E21" s="124">
        <v>0.30189702636709598</v>
      </c>
      <c r="F21" s="124">
        <v>5.0339302071000201E-2</v>
      </c>
      <c r="G21" s="124">
        <v>8.0093398315308345E-2</v>
      </c>
      <c r="H21" s="124">
        <v>6.0854666959694194E-2</v>
      </c>
      <c r="I21" s="122"/>
      <c r="J21" s="122"/>
      <c r="K21" s="122"/>
      <c r="L21" s="122"/>
      <c r="M21" s="122"/>
      <c r="N21" s="122"/>
      <c r="O21" s="122"/>
    </row>
    <row r="22" spans="1:18" x14ac:dyDescent="0.3">
      <c r="A22" s="88">
        <v>2023</v>
      </c>
      <c r="B22" s="89" t="s">
        <v>45</v>
      </c>
      <c r="C22" s="123">
        <v>3.1306087798240421E-2</v>
      </c>
      <c r="D22" s="123">
        <v>0.46242589744441925</v>
      </c>
      <c r="E22" s="123">
        <v>0.34061302235113733</v>
      </c>
      <c r="F22" s="123">
        <v>5.2662614236418367E-2</v>
      </c>
      <c r="G22" s="123">
        <v>7.0582522334314099E-2</v>
      </c>
      <c r="H22" s="123">
        <v>4.2409855835470682E-2</v>
      </c>
      <c r="I22" s="122"/>
      <c r="J22" s="122"/>
      <c r="K22" s="122"/>
      <c r="L22" s="122"/>
      <c r="M22" s="122"/>
      <c r="N22" s="122"/>
      <c r="O22" s="122"/>
      <c r="R22" s="129"/>
    </row>
    <row r="23" spans="1:18" x14ac:dyDescent="0.3">
      <c r="A23" s="136">
        <v>2023</v>
      </c>
      <c r="B23" s="90" t="s">
        <v>46</v>
      </c>
      <c r="C23" s="137">
        <v>2.6430180372861514E-2</v>
      </c>
      <c r="D23" s="137">
        <v>0.43452059139742005</v>
      </c>
      <c r="E23" s="137">
        <v>0.38983538889342761</v>
      </c>
      <c r="F23" s="137">
        <v>5.8157107104459232E-2</v>
      </c>
      <c r="G23" s="137">
        <v>7.9144306577873927E-2</v>
      </c>
      <c r="H23" s="137">
        <v>1.1912425653957762E-2</v>
      </c>
      <c r="I23" s="122"/>
      <c r="J23" s="122"/>
      <c r="K23" s="122"/>
      <c r="L23" s="122"/>
      <c r="M23" s="122"/>
      <c r="N23" s="122"/>
      <c r="O23" s="122"/>
      <c r="R23" s="129"/>
    </row>
    <row r="48" spans="1:9" ht="47.1" customHeight="1" x14ac:dyDescent="0.3">
      <c r="A48" s="261" t="s">
        <v>277</v>
      </c>
      <c r="B48" s="270"/>
      <c r="C48" s="270"/>
      <c r="D48" s="270"/>
      <c r="E48" s="270"/>
      <c r="F48" s="270"/>
      <c r="G48" s="270"/>
      <c r="H48" s="270"/>
      <c r="I48" s="270"/>
    </row>
    <row r="49" spans="1:9" ht="66.75" customHeight="1" x14ac:dyDescent="0.3">
      <c r="A49" s="261" t="s">
        <v>152</v>
      </c>
      <c r="B49" s="270"/>
      <c r="C49" s="270"/>
      <c r="D49" s="270"/>
      <c r="E49" s="270"/>
      <c r="F49" s="270"/>
      <c r="G49" s="270"/>
      <c r="H49" s="270"/>
      <c r="I49" s="270"/>
    </row>
  </sheetData>
  <mergeCells count="4">
    <mergeCell ref="A49:I49"/>
    <mergeCell ref="A48:I48"/>
    <mergeCell ref="A2:H2"/>
    <mergeCell ref="A1:H1"/>
  </mergeCells>
  <hyperlinks>
    <hyperlink ref="A1" location="Contents!A1" display="Back to contents" xr:uid="{65C31262-9A89-4A67-B041-7FA2D44C770E}"/>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C775-A91A-464E-889B-41A7FAC5D434}">
  <dimension ref="A1:AS23"/>
  <sheetViews>
    <sheetView showGridLines="0" workbookViewId="0">
      <selection sqref="A1:T1"/>
    </sheetView>
  </sheetViews>
  <sheetFormatPr defaultRowHeight="14.4" x14ac:dyDescent="0.3"/>
  <cols>
    <col min="2" max="2" width="16.44140625" customWidth="1"/>
    <col min="3" max="18" width="13.5546875" customWidth="1"/>
    <col min="19" max="19" width="13.109375" customWidth="1"/>
    <col min="20" max="20" width="13.88671875" customWidth="1"/>
    <col min="24" max="24" width="13.88671875" customWidth="1"/>
    <col min="25" max="25" width="19.33203125" customWidth="1"/>
    <col min="40" max="40" width="13.44140625" customWidth="1"/>
    <col min="41" max="41" width="23.88671875" customWidth="1"/>
  </cols>
  <sheetData>
    <row r="1" spans="1:45" x14ac:dyDescent="0.3">
      <c r="A1" s="263" t="s">
        <v>18</v>
      </c>
      <c r="B1" s="263"/>
      <c r="C1" s="263"/>
      <c r="D1" s="263"/>
      <c r="E1" s="263"/>
      <c r="F1" s="263"/>
      <c r="G1" s="263"/>
      <c r="H1" s="263"/>
      <c r="I1" s="263"/>
      <c r="J1" s="263"/>
      <c r="K1" s="263"/>
      <c r="L1" s="263"/>
      <c r="M1" s="263"/>
      <c r="N1" s="263"/>
      <c r="O1" s="263"/>
      <c r="P1" s="263"/>
      <c r="Q1" s="263"/>
      <c r="R1" s="263"/>
      <c r="S1" s="263"/>
      <c r="T1" s="263"/>
    </row>
    <row r="2" spans="1:45" ht="18" x14ac:dyDescent="0.3">
      <c r="A2" s="273" t="s">
        <v>278</v>
      </c>
      <c r="B2" s="273"/>
      <c r="C2" s="273"/>
      <c r="D2" s="273"/>
      <c r="E2" s="273"/>
      <c r="F2" s="273"/>
      <c r="G2" s="273"/>
      <c r="H2" s="273"/>
      <c r="I2" s="273"/>
      <c r="J2" s="273"/>
      <c r="K2" s="273"/>
      <c r="L2" s="273"/>
      <c r="M2" s="273"/>
      <c r="N2" s="273"/>
      <c r="O2" s="273"/>
      <c r="P2" s="273"/>
      <c r="Q2" s="273"/>
      <c r="R2" s="273"/>
      <c r="S2" s="273"/>
      <c r="T2" s="273"/>
    </row>
    <row r="3" spans="1:45" x14ac:dyDescent="0.3">
      <c r="A3" s="209"/>
      <c r="B3" s="210"/>
      <c r="C3" s="274" t="s">
        <v>73</v>
      </c>
      <c r="D3" s="275"/>
      <c r="E3" s="274" t="s">
        <v>74</v>
      </c>
      <c r="F3" s="275"/>
      <c r="G3" s="274" t="s">
        <v>75</v>
      </c>
      <c r="H3" s="275"/>
      <c r="I3" s="276" t="s">
        <v>170</v>
      </c>
      <c r="J3" s="277"/>
      <c r="K3" s="274" t="s">
        <v>76</v>
      </c>
      <c r="L3" s="275"/>
      <c r="M3" s="274" t="s">
        <v>171</v>
      </c>
      <c r="N3" s="275"/>
      <c r="O3" s="274" t="s">
        <v>172</v>
      </c>
      <c r="P3" s="275"/>
      <c r="Q3" s="274" t="s">
        <v>77</v>
      </c>
      <c r="R3" s="275"/>
      <c r="S3" s="274" t="s">
        <v>153</v>
      </c>
      <c r="T3" s="275"/>
    </row>
    <row r="4" spans="1:45" s="47" customFormat="1" ht="72.599999999999994" thickBot="1" x14ac:dyDescent="0.35">
      <c r="A4" s="144" t="s">
        <v>154</v>
      </c>
      <c r="B4" s="145" t="s">
        <v>155</v>
      </c>
      <c r="C4" s="144" t="s">
        <v>279</v>
      </c>
      <c r="D4" s="145" t="s">
        <v>156</v>
      </c>
      <c r="E4" s="144" t="s">
        <v>279</v>
      </c>
      <c r="F4" s="145" t="s">
        <v>156</v>
      </c>
      <c r="G4" s="144" t="s">
        <v>279</v>
      </c>
      <c r="H4" s="145" t="s">
        <v>156</v>
      </c>
      <c r="I4" s="144" t="s">
        <v>279</v>
      </c>
      <c r="J4" s="145" t="s">
        <v>156</v>
      </c>
      <c r="K4" s="144" t="s">
        <v>279</v>
      </c>
      <c r="L4" s="145" t="s">
        <v>156</v>
      </c>
      <c r="M4" s="144" t="s">
        <v>279</v>
      </c>
      <c r="N4" s="145" t="s">
        <v>156</v>
      </c>
      <c r="O4" s="144" t="s">
        <v>279</v>
      </c>
      <c r="P4" s="145" t="s">
        <v>156</v>
      </c>
      <c r="Q4" s="144" t="s">
        <v>279</v>
      </c>
      <c r="R4" s="145" t="s">
        <v>156</v>
      </c>
      <c r="S4" s="144" t="s">
        <v>279</v>
      </c>
      <c r="T4" s="167" t="s">
        <v>156</v>
      </c>
      <c r="U4"/>
      <c r="V4"/>
      <c r="W4"/>
      <c r="X4"/>
      <c r="Y4"/>
      <c r="Z4"/>
      <c r="AA4"/>
      <c r="AB4"/>
      <c r="AC4"/>
      <c r="AD4"/>
      <c r="AE4"/>
      <c r="AF4"/>
      <c r="AG4"/>
      <c r="AH4"/>
      <c r="AI4"/>
      <c r="AJ4"/>
      <c r="AK4"/>
      <c r="AL4"/>
      <c r="AM4"/>
      <c r="AN4"/>
      <c r="AO4"/>
      <c r="AP4"/>
      <c r="AQ4"/>
      <c r="AR4"/>
      <c r="AS4"/>
    </row>
    <row r="5" spans="1:45" ht="15" thickTop="1" x14ac:dyDescent="0.3">
      <c r="A5" s="206" t="s">
        <v>162</v>
      </c>
      <c r="B5" s="146" t="s">
        <v>157</v>
      </c>
      <c r="C5" s="147">
        <v>3420</v>
      </c>
      <c r="D5" s="148">
        <v>0.11900584795321638</v>
      </c>
      <c r="E5" s="147">
        <v>32800</v>
      </c>
      <c r="F5" s="148">
        <v>3.2256097560975611E-2</v>
      </c>
      <c r="G5" s="147">
        <v>653</v>
      </c>
      <c r="H5" s="148">
        <v>0.28483920367534454</v>
      </c>
      <c r="I5" s="147">
        <v>25248</v>
      </c>
      <c r="J5" s="148">
        <v>2.5110899873257288E-2</v>
      </c>
      <c r="K5" s="147">
        <v>10209</v>
      </c>
      <c r="L5" s="148">
        <v>0.14350083259868743</v>
      </c>
      <c r="M5" s="147">
        <v>1490</v>
      </c>
      <c r="N5" s="148">
        <v>2.6174496644295303E-2</v>
      </c>
      <c r="O5" s="147">
        <v>23816</v>
      </c>
      <c r="P5" s="148">
        <v>7.3018139066174007E-2</v>
      </c>
      <c r="Q5" s="147">
        <v>15513</v>
      </c>
      <c r="R5" s="148">
        <v>4.7766389479791144E-2</v>
      </c>
      <c r="S5" s="147">
        <v>113149</v>
      </c>
      <c r="T5" s="169">
        <v>5.5404820192843068E-2</v>
      </c>
    </row>
    <row r="6" spans="1:45" x14ac:dyDescent="0.3">
      <c r="A6" s="207"/>
      <c r="B6" s="149" t="s">
        <v>158</v>
      </c>
      <c r="C6" s="152">
        <v>283</v>
      </c>
      <c r="D6" s="153">
        <v>0.32508833922261482</v>
      </c>
      <c r="E6" s="152">
        <v>2878</v>
      </c>
      <c r="F6" s="153">
        <v>8.5128561501042394E-2</v>
      </c>
      <c r="G6" s="152">
        <v>69</v>
      </c>
      <c r="H6" s="153">
        <v>0.40579710144927539</v>
      </c>
      <c r="I6" s="152">
        <v>2014</v>
      </c>
      <c r="J6" s="153">
        <v>8.7388282025819261E-2</v>
      </c>
      <c r="K6" s="152">
        <v>869</v>
      </c>
      <c r="L6" s="153">
        <v>0.24165707710011508</v>
      </c>
      <c r="M6" s="152">
        <v>108</v>
      </c>
      <c r="N6" s="153">
        <v>0.10185185185185185</v>
      </c>
      <c r="O6" s="152">
        <v>1240</v>
      </c>
      <c r="P6" s="153">
        <v>0.25645161290322582</v>
      </c>
      <c r="Q6" s="154">
        <v>274</v>
      </c>
      <c r="R6" s="155">
        <v>0.14963503649635038</v>
      </c>
      <c r="S6" s="154">
        <v>7735</v>
      </c>
      <c r="T6" s="168">
        <v>0.14492566257272141</v>
      </c>
    </row>
    <row r="7" spans="1:45" x14ac:dyDescent="0.3">
      <c r="A7" s="207"/>
      <c r="B7" s="149" t="s">
        <v>159</v>
      </c>
      <c r="C7" s="150">
        <v>10</v>
      </c>
      <c r="D7" s="156">
        <v>0</v>
      </c>
      <c r="E7" s="157">
        <v>242</v>
      </c>
      <c r="F7" s="156">
        <v>0.10743801652892562</v>
      </c>
      <c r="G7" s="150">
        <v>10</v>
      </c>
      <c r="H7" s="156">
        <v>0.5714285714285714</v>
      </c>
      <c r="I7" s="157">
        <v>265</v>
      </c>
      <c r="J7" s="156">
        <v>0.12075471698113208</v>
      </c>
      <c r="K7" s="157">
        <v>81</v>
      </c>
      <c r="L7" s="156">
        <v>0.23456790123456789</v>
      </c>
      <c r="M7" s="157">
        <v>19</v>
      </c>
      <c r="N7" s="156">
        <v>0.15789473684210525</v>
      </c>
      <c r="O7" s="157">
        <v>198</v>
      </c>
      <c r="P7" s="156">
        <v>0.36363636363636365</v>
      </c>
      <c r="Q7" s="158">
        <v>61</v>
      </c>
      <c r="R7" s="159">
        <v>0.32786885245901637</v>
      </c>
      <c r="S7" s="158">
        <v>886</v>
      </c>
      <c r="T7" s="159">
        <v>0.19977298524404086</v>
      </c>
    </row>
    <row r="8" spans="1:45" ht="15" thickBot="1" x14ac:dyDescent="0.35">
      <c r="A8" s="208"/>
      <c r="B8" s="151" t="s">
        <v>160</v>
      </c>
      <c r="C8" s="160">
        <v>224</v>
      </c>
      <c r="D8" s="161">
        <v>4.9107142857142856E-2</v>
      </c>
      <c r="E8" s="160">
        <v>4315</v>
      </c>
      <c r="F8" s="161">
        <v>4.0092699884125144E-2</v>
      </c>
      <c r="G8" s="160">
        <v>43</v>
      </c>
      <c r="H8" s="161">
        <v>0.2558139534883721</v>
      </c>
      <c r="I8" s="160">
        <v>7237</v>
      </c>
      <c r="J8" s="161">
        <v>2.418129059002349E-2</v>
      </c>
      <c r="K8" s="160">
        <v>1568</v>
      </c>
      <c r="L8" s="161">
        <v>0.11862244897959184</v>
      </c>
      <c r="M8" s="160">
        <v>131</v>
      </c>
      <c r="N8" s="161">
        <v>8.3969465648854963E-2</v>
      </c>
      <c r="O8" s="160">
        <v>1719</v>
      </c>
      <c r="P8" s="161">
        <v>0.1256544502617801</v>
      </c>
      <c r="Q8" s="162">
        <v>3100</v>
      </c>
      <c r="R8" s="163">
        <v>0.1</v>
      </c>
      <c r="S8" s="162">
        <v>18337</v>
      </c>
      <c r="T8" s="163">
        <v>5.9606260566068603E-2</v>
      </c>
    </row>
    <row r="9" spans="1:45" ht="15" thickTop="1" x14ac:dyDescent="0.3">
      <c r="A9" s="206" t="s">
        <v>163</v>
      </c>
      <c r="B9" s="146" t="s">
        <v>157</v>
      </c>
      <c r="C9" s="147">
        <v>4503</v>
      </c>
      <c r="D9" s="148">
        <v>0.11814345991561181</v>
      </c>
      <c r="E9" s="147">
        <v>42127</v>
      </c>
      <c r="F9" s="148">
        <v>3.8455147530087594E-2</v>
      </c>
      <c r="G9" s="147">
        <v>673</v>
      </c>
      <c r="H9" s="148">
        <v>0.4160475482912333</v>
      </c>
      <c r="I9" s="147">
        <v>30415</v>
      </c>
      <c r="J9" s="148">
        <v>3.4423804044057212E-2</v>
      </c>
      <c r="K9" s="147">
        <v>12887</v>
      </c>
      <c r="L9" s="148">
        <v>0.16629161170171491</v>
      </c>
      <c r="M9" s="147">
        <v>2095</v>
      </c>
      <c r="N9" s="148">
        <v>7.6849642004773275E-2</v>
      </c>
      <c r="O9" s="147">
        <v>31144</v>
      </c>
      <c r="P9" s="148">
        <v>7.863472900077062E-2</v>
      </c>
      <c r="Q9" s="164">
        <v>15993</v>
      </c>
      <c r="R9" s="165">
        <v>6.6091414994059905E-2</v>
      </c>
      <c r="S9" s="164">
        <v>139837</v>
      </c>
      <c r="T9" s="165">
        <v>6.6427340403469759E-2</v>
      </c>
    </row>
    <row r="10" spans="1:45" x14ac:dyDescent="0.3">
      <c r="A10" s="207"/>
      <c r="B10" s="149" t="s">
        <v>158</v>
      </c>
      <c r="C10" s="152">
        <v>423</v>
      </c>
      <c r="D10" s="153">
        <v>0.26713947990543735</v>
      </c>
      <c r="E10" s="152">
        <v>4365</v>
      </c>
      <c r="F10" s="153">
        <v>9.8739977090492551E-2</v>
      </c>
      <c r="G10" s="152">
        <v>239</v>
      </c>
      <c r="H10" s="153">
        <v>0.55648535564853552</v>
      </c>
      <c r="I10" s="152">
        <v>3048</v>
      </c>
      <c r="J10" s="153">
        <v>0.12368766404199474</v>
      </c>
      <c r="K10" s="152">
        <v>1298</v>
      </c>
      <c r="L10" s="153">
        <v>0.27966101694915252</v>
      </c>
      <c r="M10" s="152">
        <v>133</v>
      </c>
      <c r="N10" s="153">
        <v>7.5187969924812026E-2</v>
      </c>
      <c r="O10" s="152">
        <v>1715</v>
      </c>
      <c r="P10" s="153">
        <v>0.26588921282798833</v>
      </c>
      <c r="Q10" s="154">
        <v>308</v>
      </c>
      <c r="R10" s="155">
        <v>0.20779220779220781</v>
      </c>
      <c r="S10" s="154">
        <v>11529</v>
      </c>
      <c r="T10" s="155">
        <v>0.16887848035389019</v>
      </c>
    </row>
    <row r="11" spans="1:45" x14ac:dyDescent="0.3">
      <c r="A11" s="207"/>
      <c r="B11" s="149" t="s">
        <v>159</v>
      </c>
      <c r="C11" s="157">
        <v>14</v>
      </c>
      <c r="D11" s="156">
        <v>0.35714285714285715</v>
      </c>
      <c r="E11" s="157">
        <v>418</v>
      </c>
      <c r="F11" s="156">
        <v>0.14832535885167464</v>
      </c>
      <c r="G11" s="157">
        <v>23</v>
      </c>
      <c r="H11" s="156">
        <v>0.78260869565217395</v>
      </c>
      <c r="I11" s="157">
        <v>392</v>
      </c>
      <c r="J11" s="156">
        <v>0.13775510204081631</v>
      </c>
      <c r="K11" s="157">
        <v>125</v>
      </c>
      <c r="L11" s="156">
        <v>0.36</v>
      </c>
      <c r="M11" s="157">
        <v>26</v>
      </c>
      <c r="N11" s="156">
        <v>7.6923076923076927E-2</v>
      </c>
      <c r="O11" s="157">
        <v>210</v>
      </c>
      <c r="P11" s="156">
        <v>0.25714285714285712</v>
      </c>
      <c r="Q11" s="158">
        <v>107</v>
      </c>
      <c r="R11" s="159">
        <v>0.45794392523364486</v>
      </c>
      <c r="S11" s="158">
        <v>1315</v>
      </c>
      <c r="T11" s="159">
        <v>0.21977186311787072</v>
      </c>
    </row>
    <row r="12" spans="1:45" ht="15" thickBot="1" x14ac:dyDescent="0.35">
      <c r="A12" s="208"/>
      <c r="B12" s="151" t="s">
        <v>160</v>
      </c>
      <c r="C12" s="160">
        <v>184</v>
      </c>
      <c r="D12" s="161">
        <v>0.17934782608695651</v>
      </c>
      <c r="E12" s="160">
        <v>5897</v>
      </c>
      <c r="F12" s="161">
        <v>5.0534169916906901E-2</v>
      </c>
      <c r="G12" s="160">
        <v>51</v>
      </c>
      <c r="H12" s="161">
        <v>0.41176470588235292</v>
      </c>
      <c r="I12" s="160">
        <v>8731</v>
      </c>
      <c r="J12" s="161">
        <v>3.9972511739777804E-2</v>
      </c>
      <c r="K12" s="160">
        <v>2103</v>
      </c>
      <c r="L12" s="161">
        <v>0.14550641940085593</v>
      </c>
      <c r="M12" s="160">
        <v>111</v>
      </c>
      <c r="N12" s="161">
        <v>0.10810810810810811</v>
      </c>
      <c r="O12" s="160">
        <v>2412</v>
      </c>
      <c r="P12" s="161">
        <v>0.14262023217247097</v>
      </c>
      <c r="Q12" s="162">
        <v>3313</v>
      </c>
      <c r="R12" s="163">
        <v>0.12888620585571989</v>
      </c>
      <c r="S12" s="162">
        <v>22802</v>
      </c>
      <c r="T12" s="163">
        <v>7.8501885799491272E-2</v>
      </c>
    </row>
    <row r="13" spans="1:45" ht="15" thickTop="1" x14ac:dyDescent="0.3">
      <c r="A13" s="206" t="s">
        <v>164</v>
      </c>
      <c r="B13" s="146" t="s">
        <v>157</v>
      </c>
      <c r="C13" s="147">
        <v>3733</v>
      </c>
      <c r="D13" s="148">
        <v>7.8221269756228229E-2</v>
      </c>
      <c r="E13" s="147">
        <v>36927</v>
      </c>
      <c r="F13" s="148">
        <v>3.9699948547133532E-2</v>
      </c>
      <c r="G13" s="147">
        <v>429</v>
      </c>
      <c r="H13" s="148">
        <v>0.40559440559440557</v>
      </c>
      <c r="I13" s="147">
        <v>27068</v>
      </c>
      <c r="J13" s="148">
        <v>6.0957588296143048E-2</v>
      </c>
      <c r="K13" s="147">
        <v>9810</v>
      </c>
      <c r="L13" s="148">
        <v>0.16992864424057086</v>
      </c>
      <c r="M13" s="147">
        <v>2227</v>
      </c>
      <c r="N13" s="148">
        <v>6.1966771441400989E-2</v>
      </c>
      <c r="O13" s="147">
        <v>26915</v>
      </c>
      <c r="P13" s="148">
        <v>7.8394947055545242E-2</v>
      </c>
      <c r="Q13" s="164">
        <v>13513</v>
      </c>
      <c r="R13" s="165">
        <v>6.4678457781395693E-2</v>
      </c>
      <c r="S13" s="164">
        <v>120622</v>
      </c>
      <c r="T13" s="165">
        <v>6.9398617167680851E-2</v>
      </c>
    </row>
    <row r="14" spans="1:45" x14ac:dyDescent="0.3">
      <c r="A14" s="207"/>
      <c r="B14" s="149" t="s">
        <v>158</v>
      </c>
      <c r="C14" s="152">
        <v>404</v>
      </c>
      <c r="D14" s="153">
        <v>0.17574257425742573</v>
      </c>
      <c r="E14" s="152">
        <v>3597</v>
      </c>
      <c r="F14" s="153">
        <v>0.12204614956908535</v>
      </c>
      <c r="G14" s="152">
        <v>95</v>
      </c>
      <c r="H14" s="153">
        <v>0.65263157894736845</v>
      </c>
      <c r="I14" s="152">
        <v>2688</v>
      </c>
      <c r="J14" s="153">
        <v>0.14657738095238096</v>
      </c>
      <c r="K14" s="152">
        <v>952</v>
      </c>
      <c r="L14" s="153">
        <v>0.27731092436974791</v>
      </c>
      <c r="M14" s="152">
        <v>146</v>
      </c>
      <c r="N14" s="153">
        <v>8.2191780821917804E-2</v>
      </c>
      <c r="O14" s="152">
        <v>1566</v>
      </c>
      <c r="P14" s="153">
        <v>0.23243933588761176</v>
      </c>
      <c r="Q14" s="154">
        <v>296</v>
      </c>
      <c r="R14" s="155">
        <v>0.21283783783783783</v>
      </c>
      <c r="S14" s="154">
        <v>9744</v>
      </c>
      <c r="T14" s="155">
        <v>0.17128489326765189</v>
      </c>
    </row>
    <row r="15" spans="1:45" x14ac:dyDescent="0.3">
      <c r="A15" s="207"/>
      <c r="B15" s="149" t="s">
        <v>159</v>
      </c>
      <c r="C15" s="150">
        <v>10</v>
      </c>
      <c r="D15" s="156">
        <v>0</v>
      </c>
      <c r="E15" s="157">
        <v>359</v>
      </c>
      <c r="F15" s="156">
        <v>0.1894150417827298</v>
      </c>
      <c r="G15" s="150">
        <v>10</v>
      </c>
      <c r="H15" s="156">
        <v>0.25</v>
      </c>
      <c r="I15" s="157">
        <v>331</v>
      </c>
      <c r="J15" s="156">
        <v>0.15105740181268881</v>
      </c>
      <c r="K15" s="157">
        <v>73</v>
      </c>
      <c r="L15" s="156">
        <v>0.27397260273972601</v>
      </c>
      <c r="M15" s="157">
        <v>32</v>
      </c>
      <c r="N15" s="156">
        <v>0.21875</v>
      </c>
      <c r="O15" s="157">
        <v>206</v>
      </c>
      <c r="P15" s="156">
        <v>0.28640776699029125</v>
      </c>
      <c r="Q15" s="158">
        <v>75</v>
      </c>
      <c r="R15" s="159">
        <v>0.50666666666666671</v>
      </c>
      <c r="S15" s="158">
        <v>1096</v>
      </c>
      <c r="T15" s="159">
        <v>0.2230347349177331</v>
      </c>
    </row>
    <row r="16" spans="1:45" ht="15" thickBot="1" x14ac:dyDescent="0.35">
      <c r="A16" s="208"/>
      <c r="B16" s="151" t="s">
        <v>160</v>
      </c>
      <c r="C16" s="160">
        <v>167</v>
      </c>
      <c r="D16" s="161">
        <v>0.11976047904191617</v>
      </c>
      <c r="E16" s="160">
        <v>5434</v>
      </c>
      <c r="F16" s="161">
        <v>5.2079499447920501E-2</v>
      </c>
      <c r="G16" s="160">
        <v>46</v>
      </c>
      <c r="H16" s="161">
        <v>0.21739130434782608</v>
      </c>
      <c r="I16" s="160">
        <v>8027</v>
      </c>
      <c r="J16" s="161">
        <v>6.0670237946929113E-2</v>
      </c>
      <c r="K16" s="160">
        <v>1846</v>
      </c>
      <c r="L16" s="161">
        <v>0.15926327193932827</v>
      </c>
      <c r="M16" s="160">
        <v>153</v>
      </c>
      <c r="N16" s="161">
        <v>0.11764705882352941</v>
      </c>
      <c r="O16" s="160">
        <v>2169</v>
      </c>
      <c r="P16" s="161">
        <v>0.11526048870447211</v>
      </c>
      <c r="Q16" s="162">
        <v>2741</v>
      </c>
      <c r="R16" s="163">
        <v>0.12550164173659248</v>
      </c>
      <c r="S16" s="162">
        <v>20583</v>
      </c>
      <c r="T16" s="163">
        <v>8.2883933343050095E-2</v>
      </c>
    </row>
    <row r="17" spans="1:20" ht="15" thickTop="1" x14ac:dyDescent="0.3">
      <c r="A17" s="206" t="s">
        <v>165</v>
      </c>
      <c r="B17" s="146" t="s">
        <v>157</v>
      </c>
      <c r="C17" s="147">
        <v>3030</v>
      </c>
      <c r="D17" s="148">
        <v>8.2178217821782182E-2</v>
      </c>
      <c r="E17" s="147">
        <v>40363</v>
      </c>
      <c r="F17" s="148">
        <v>4.8608874464237048E-2</v>
      </c>
      <c r="G17" s="147">
        <v>356</v>
      </c>
      <c r="H17" s="148">
        <v>0.41292134831460675</v>
      </c>
      <c r="I17" s="147">
        <v>25928</v>
      </c>
      <c r="J17" s="148">
        <v>3.7951249614316569E-2</v>
      </c>
      <c r="K17" s="147">
        <v>9728</v>
      </c>
      <c r="L17" s="148">
        <v>0.14555921052631579</v>
      </c>
      <c r="M17" s="147">
        <v>2374</v>
      </c>
      <c r="N17" s="148">
        <v>5.8972198820556022E-2</v>
      </c>
      <c r="O17" s="147">
        <v>24496</v>
      </c>
      <c r="P17" s="148">
        <v>7.5440888308295234E-2</v>
      </c>
      <c r="Q17" s="164">
        <v>13058</v>
      </c>
      <c r="R17" s="165">
        <v>7.305866135702252E-2</v>
      </c>
      <c r="S17" s="164">
        <v>119333</v>
      </c>
      <c r="T17" s="165">
        <v>6.4525319903128223E-2</v>
      </c>
    </row>
    <row r="18" spans="1:20" x14ac:dyDescent="0.3">
      <c r="A18" s="207"/>
      <c r="B18" s="149" t="s">
        <v>158</v>
      </c>
      <c r="C18" s="152">
        <v>327</v>
      </c>
      <c r="D18" s="153">
        <v>0.18654434250764526</v>
      </c>
      <c r="E18" s="152">
        <v>3993</v>
      </c>
      <c r="F18" s="153">
        <v>0.14625594790884047</v>
      </c>
      <c r="G18" s="152">
        <v>56</v>
      </c>
      <c r="H18" s="153">
        <v>0.375</v>
      </c>
      <c r="I18" s="152">
        <v>2844</v>
      </c>
      <c r="J18" s="153">
        <v>0.12869198312236288</v>
      </c>
      <c r="K18" s="152">
        <v>1204</v>
      </c>
      <c r="L18" s="153">
        <v>0.35049833887043191</v>
      </c>
      <c r="M18" s="152">
        <v>164</v>
      </c>
      <c r="N18" s="153">
        <v>6.7073170731707321E-2</v>
      </c>
      <c r="O18" s="152">
        <v>1403</v>
      </c>
      <c r="P18" s="153">
        <v>0.24376336421952957</v>
      </c>
      <c r="Q18" s="154">
        <v>280</v>
      </c>
      <c r="R18" s="155">
        <v>0.23214285714285715</v>
      </c>
      <c r="S18" s="154">
        <v>10271</v>
      </c>
      <c r="T18" s="155">
        <v>0.1822607341057346</v>
      </c>
    </row>
    <row r="19" spans="1:20" x14ac:dyDescent="0.3">
      <c r="A19" s="207"/>
      <c r="B19" s="149" t="s">
        <v>159</v>
      </c>
      <c r="C19" s="157">
        <v>12</v>
      </c>
      <c r="D19" s="156">
        <v>0.33333333333333331</v>
      </c>
      <c r="E19" s="157">
        <v>329</v>
      </c>
      <c r="F19" s="156">
        <v>0.17325227963525835</v>
      </c>
      <c r="G19" s="157">
        <v>13</v>
      </c>
      <c r="H19" s="156">
        <v>0.30769230769230771</v>
      </c>
      <c r="I19" s="157">
        <v>309</v>
      </c>
      <c r="J19" s="156">
        <v>0.15210355987055016</v>
      </c>
      <c r="K19" s="157">
        <v>72</v>
      </c>
      <c r="L19" s="156">
        <v>0.3611111111111111</v>
      </c>
      <c r="M19" s="157">
        <v>20</v>
      </c>
      <c r="N19" s="156">
        <v>0</v>
      </c>
      <c r="O19" s="157">
        <v>169</v>
      </c>
      <c r="P19" s="156">
        <v>0.28402366863905326</v>
      </c>
      <c r="Q19" s="158">
        <v>74</v>
      </c>
      <c r="R19" s="159">
        <v>0.47297297297297297</v>
      </c>
      <c r="S19" s="158">
        <v>998</v>
      </c>
      <c r="T19" s="159">
        <v>0.22144288577154309</v>
      </c>
    </row>
    <row r="20" spans="1:20" x14ac:dyDescent="0.3">
      <c r="A20" s="208"/>
      <c r="B20" s="149" t="s">
        <v>160</v>
      </c>
      <c r="C20" s="160">
        <v>144</v>
      </c>
      <c r="D20" s="161">
        <v>9.7222222222222224E-2</v>
      </c>
      <c r="E20" s="160">
        <v>6653</v>
      </c>
      <c r="F20" s="161">
        <v>7.139636254321359E-2</v>
      </c>
      <c r="G20" s="160">
        <v>39</v>
      </c>
      <c r="H20" s="161">
        <v>0.51282051282051277</v>
      </c>
      <c r="I20" s="160">
        <v>8448</v>
      </c>
      <c r="J20" s="161">
        <v>5.1491477272727272E-2</v>
      </c>
      <c r="K20" s="160">
        <v>2049</v>
      </c>
      <c r="L20" s="161">
        <v>0.20497803806734993</v>
      </c>
      <c r="M20" s="160">
        <v>183</v>
      </c>
      <c r="N20" s="161">
        <v>7.650273224043716E-2</v>
      </c>
      <c r="O20" s="160">
        <v>2050</v>
      </c>
      <c r="P20" s="161">
        <v>0.13951219512195123</v>
      </c>
      <c r="Q20" s="162">
        <v>2905</v>
      </c>
      <c r="R20" s="163">
        <v>0.13149741824440619</v>
      </c>
      <c r="S20" s="162">
        <v>22471</v>
      </c>
      <c r="T20" s="163">
        <v>9.1050687552845885E-2</v>
      </c>
    </row>
    <row r="21" spans="1:20" ht="11.1" customHeight="1" x14ac:dyDescent="0.3"/>
    <row r="22" spans="1:20" ht="152.25" customHeight="1" x14ac:dyDescent="0.3">
      <c r="A22" s="278" t="s">
        <v>281</v>
      </c>
      <c r="B22" s="278"/>
      <c r="C22" s="278"/>
      <c r="D22" s="278"/>
      <c r="E22" s="278"/>
      <c r="F22" s="278"/>
      <c r="G22" s="278"/>
      <c r="H22" s="278"/>
      <c r="I22" s="278"/>
      <c r="J22" s="278"/>
      <c r="K22" s="278"/>
      <c r="L22" s="278"/>
      <c r="M22" s="278"/>
      <c r="N22" s="278"/>
      <c r="O22" s="278"/>
      <c r="P22" s="278"/>
      <c r="Q22" s="278"/>
      <c r="R22" s="278"/>
      <c r="S22" s="278"/>
      <c r="T22" s="278"/>
    </row>
    <row r="23" spans="1:20" x14ac:dyDescent="0.3">
      <c r="A23" s="211" t="s">
        <v>161</v>
      </c>
      <c r="B23" s="211"/>
      <c r="C23" s="211"/>
      <c r="D23" s="211"/>
      <c r="E23" s="211"/>
      <c r="F23" s="211"/>
      <c r="G23" s="23"/>
      <c r="H23" s="23"/>
      <c r="I23" s="23"/>
      <c r="J23" s="23"/>
      <c r="K23" s="23"/>
      <c r="L23" s="23"/>
    </row>
  </sheetData>
  <mergeCells count="12">
    <mergeCell ref="A22:T22"/>
    <mergeCell ref="A1:T1"/>
    <mergeCell ref="A2:T2"/>
    <mergeCell ref="S3:T3"/>
    <mergeCell ref="Q3:R3"/>
    <mergeCell ref="O3:P3"/>
    <mergeCell ref="M3:N3"/>
    <mergeCell ref="K3:L3"/>
    <mergeCell ref="I3:J3"/>
    <mergeCell ref="G3:H3"/>
    <mergeCell ref="E3:F3"/>
    <mergeCell ref="C3:D3"/>
  </mergeCells>
  <hyperlinks>
    <hyperlink ref="A1" location="Contents!A1" display="Back to contents" xr:uid="{B550F6EB-0798-438C-950D-7BB64CFC5F58}"/>
    <hyperlink ref="A23" r:id="rId1" display="Additional information on eligible installation types is available on our website" xr:uid="{7D99D8E6-E30D-47F8-9715-F89C5F6B695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3"/>
  <sheetViews>
    <sheetView showGridLines="0" workbookViewId="0">
      <selection sqref="A1:C1"/>
    </sheetView>
  </sheetViews>
  <sheetFormatPr defaultColWidth="8.5546875" defaultRowHeight="11.4" x14ac:dyDescent="0.2"/>
  <cols>
    <col min="1" max="1" width="9.44140625" style="50" customWidth="1"/>
    <col min="2" max="2" width="13.44140625" style="50" bestFit="1" customWidth="1"/>
    <col min="3" max="3" width="51.88671875" style="50" bestFit="1" customWidth="1"/>
    <col min="4" max="16384" width="8.5546875" style="50"/>
  </cols>
  <sheetData>
    <row r="1" spans="1:3" ht="30" customHeight="1" x14ac:dyDescent="0.5">
      <c r="A1" s="240" t="s">
        <v>13</v>
      </c>
      <c r="B1" s="240"/>
      <c r="C1" s="240"/>
    </row>
    <row r="2" spans="1:3" ht="14.4" x14ac:dyDescent="0.3">
      <c r="A2" s="3" t="s">
        <v>14</v>
      </c>
      <c r="B2" s="3" t="s">
        <v>15</v>
      </c>
      <c r="C2" s="3" t="s">
        <v>16</v>
      </c>
    </row>
    <row r="3" spans="1:3" ht="14.4" x14ac:dyDescent="0.3">
      <c r="A3">
        <v>1</v>
      </c>
      <c r="B3" s="30">
        <v>45385</v>
      </c>
      <c r="C3" t="s">
        <v>17</v>
      </c>
    </row>
  </sheetData>
  <mergeCells count="1">
    <mergeCell ref="A1:C1"/>
  </mergeCell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84FD-D6C1-4590-BC0D-B38644F23652}">
  <dimension ref="A1:J47"/>
  <sheetViews>
    <sheetView workbookViewId="0">
      <selection sqref="A1:E1"/>
    </sheetView>
  </sheetViews>
  <sheetFormatPr defaultColWidth="8.5546875" defaultRowHeight="14.4" x14ac:dyDescent="0.3"/>
  <cols>
    <col min="1" max="1" width="24.44140625" style="1" customWidth="1"/>
    <col min="2" max="2" width="29.109375" style="1" customWidth="1"/>
    <col min="3" max="3" width="29.44140625" style="1" bestFit="1" customWidth="1"/>
    <col min="4" max="5" width="29.109375" style="1" customWidth="1"/>
    <col min="6" max="16384" width="8.5546875" style="1"/>
  </cols>
  <sheetData>
    <row r="1" spans="1:5" x14ac:dyDescent="0.3">
      <c r="A1" s="272" t="s">
        <v>18</v>
      </c>
      <c r="B1" s="272"/>
      <c r="C1" s="272"/>
      <c r="D1" s="272"/>
      <c r="E1" s="272"/>
    </row>
    <row r="2" spans="1:5" ht="18" x14ac:dyDescent="0.35">
      <c r="A2" s="281" t="s">
        <v>213</v>
      </c>
      <c r="B2" s="281"/>
      <c r="C2" s="281"/>
      <c r="D2" s="281"/>
      <c r="E2" s="281"/>
    </row>
    <row r="3" spans="1:5" ht="45.75" customHeight="1" x14ac:dyDescent="0.35">
      <c r="A3" s="198" t="s">
        <v>19</v>
      </c>
      <c r="B3" s="198" t="s">
        <v>188</v>
      </c>
      <c r="C3" s="198" t="s">
        <v>187</v>
      </c>
      <c r="D3" s="198" t="s">
        <v>186</v>
      </c>
      <c r="E3" s="198" t="s">
        <v>189</v>
      </c>
    </row>
    <row r="4" spans="1:5" x14ac:dyDescent="0.3">
      <c r="A4" s="4">
        <v>2011</v>
      </c>
      <c r="B4" s="171">
        <v>8821722.875</v>
      </c>
      <c r="C4" s="171">
        <v>3156372</v>
      </c>
      <c r="D4" s="171">
        <v>0</v>
      </c>
      <c r="E4" s="200">
        <v>13453826.282631334</v>
      </c>
    </row>
    <row r="5" spans="1:5" x14ac:dyDescent="0.3">
      <c r="A5" s="4">
        <v>2012</v>
      </c>
      <c r="B5" s="171">
        <v>10917932.199999999</v>
      </c>
      <c r="C5" s="171">
        <v>4328473.38414576</v>
      </c>
      <c r="D5" s="171">
        <v>348110</v>
      </c>
      <c r="E5" s="200">
        <v>17542227.076146584</v>
      </c>
    </row>
    <row r="6" spans="1:5" x14ac:dyDescent="0.3">
      <c r="A6" s="4">
        <v>2013</v>
      </c>
      <c r="B6" s="171">
        <v>13473612.604999999</v>
      </c>
      <c r="C6" s="171">
        <v>5416228.1049575005</v>
      </c>
      <c r="D6" s="171">
        <v>3877980</v>
      </c>
      <c r="E6" s="200">
        <v>25735233.308396678</v>
      </c>
    </row>
    <row r="7" spans="1:5" x14ac:dyDescent="0.3">
      <c r="A7" s="4">
        <v>2014</v>
      </c>
      <c r="B7" s="171">
        <v>12398081.549999999</v>
      </c>
      <c r="C7" s="171">
        <v>6291461.0766664334</v>
      </c>
      <c r="D7" s="171">
        <v>7621505</v>
      </c>
      <c r="E7" s="200">
        <v>29678120.136549007</v>
      </c>
    </row>
    <row r="8" spans="1:5" x14ac:dyDescent="0.3">
      <c r="A8" s="4">
        <v>2015</v>
      </c>
      <c r="B8" s="171">
        <v>12926840.535</v>
      </c>
      <c r="C8" s="171">
        <v>7181423.6826396426</v>
      </c>
      <c r="D8" s="171">
        <v>7867836</v>
      </c>
      <c r="E8" s="200">
        <v>31981461.611964907</v>
      </c>
    </row>
    <row r="9" spans="1:5" x14ac:dyDescent="0.3">
      <c r="A9" s="4">
        <v>2016</v>
      </c>
      <c r="B9" s="171">
        <v>15959150.4</v>
      </c>
      <c r="C9" s="171">
        <v>8024953.9746583989</v>
      </c>
      <c r="D9" s="171">
        <v>13133396</v>
      </c>
      <c r="E9" s="200">
        <v>42239191.232054681</v>
      </c>
    </row>
    <row r="10" spans="1:5" x14ac:dyDescent="0.3">
      <c r="A10" s="4">
        <v>2017</v>
      </c>
      <c r="B10" s="171">
        <v>14143046.025</v>
      </c>
      <c r="C10" s="171">
        <v>9083849.355701521</v>
      </c>
      <c r="D10" s="171">
        <v>12170406</v>
      </c>
      <c r="E10" s="200">
        <v>39418517.872528814</v>
      </c>
    </row>
    <row r="11" spans="1:5" x14ac:dyDescent="0.3">
      <c r="A11" s="4">
        <v>2018</v>
      </c>
      <c r="B11" s="171">
        <v>18151873.300000001</v>
      </c>
      <c r="C11" s="171">
        <v>10414606.009626601</v>
      </c>
      <c r="D11" s="171">
        <v>12438219</v>
      </c>
      <c r="E11" s="200">
        <v>46958090.01496198</v>
      </c>
    </row>
    <row r="12" spans="1:5" x14ac:dyDescent="0.3">
      <c r="A12" s="4">
        <v>2019</v>
      </c>
      <c r="B12" s="171">
        <v>21433329.649999999</v>
      </c>
      <c r="C12" s="171">
        <v>12028373.805128235</v>
      </c>
      <c r="D12" s="171">
        <v>14830105</v>
      </c>
      <c r="E12" s="200">
        <v>56557864.789298169</v>
      </c>
    </row>
    <row r="13" spans="1:5" x14ac:dyDescent="0.3">
      <c r="A13" s="4">
        <v>2020</v>
      </c>
      <c r="B13" s="171">
        <v>23503980.195000004</v>
      </c>
      <c r="C13" s="171">
        <v>13934321.690820945</v>
      </c>
      <c r="D13" s="171">
        <v>16052805</v>
      </c>
      <c r="E13" s="200">
        <v>65697698.530100793</v>
      </c>
    </row>
    <row r="14" spans="1:5" x14ac:dyDescent="0.3">
      <c r="A14" s="78">
        <v>2021</v>
      </c>
      <c r="B14" s="171">
        <v>25391307.019200001</v>
      </c>
      <c r="C14" s="171">
        <v>15717877.107116304</v>
      </c>
      <c r="D14" s="171">
        <v>17040782</v>
      </c>
      <c r="E14" s="200">
        <v>77097362.181898341</v>
      </c>
    </row>
    <row r="15" spans="1:5" x14ac:dyDescent="0.3">
      <c r="A15" s="78">
        <v>2022</v>
      </c>
      <c r="B15" s="171">
        <v>27091465.253200002</v>
      </c>
      <c r="C15" s="171">
        <v>17315269.773428734</v>
      </c>
      <c r="D15" s="171">
        <v>17738059</v>
      </c>
      <c r="E15" s="200">
        <v>86090746.689587146</v>
      </c>
    </row>
    <row r="16" spans="1:5" x14ac:dyDescent="0.3">
      <c r="A16" s="4">
        <v>2023</v>
      </c>
      <c r="B16" s="171">
        <v>29273904.996933058</v>
      </c>
      <c r="C16" s="171">
        <v>19047054.649839923</v>
      </c>
      <c r="D16" s="171">
        <v>17221108</v>
      </c>
      <c r="E16" s="200">
        <v>95872717.46302624</v>
      </c>
    </row>
    <row r="17" spans="1:5" x14ac:dyDescent="0.3">
      <c r="A17" s="78" t="s">
        <v>169</v>
      </c>
      <c r="B17" s="172">
        <v>29300000</v>
      </c>
      <c r="C17" s="172">
        <v>19500000</v>
      </c>
      <c r="D17" s="172">
        <v>22000000</v>
      </c>
      <c r="E17" s="200">
        <v>109500000</v>
      </c>
    </row>
    <row r="46" spans="1:10" ht="36.75" customHeight="1" x14ac:dyDescent="0.3">
      <c r="A46" s="241" t="s">
        <v>285</v>
      </c>
      <c r="B46" s="241"/>
      <c r="C46" s="241"/>
      <c r="D46" s="241"/>
      <c r="E46" s="241"/>
      <c r="F46" s="84"/>
      <c r="G46" s="84"/>
      <c r="H46" s="84"/>
      <c r="I46" s="84"/>
      <c r="J46" s="84"/>
    </row>
    <row r="47" spans="1:10" ht="93.75" customHeight="1" x14ac:dyDescent="0.3">
      <c r="A47" s="279" t="s">
        <v>286</v>
      </c>
      <c r="B47" s="280"/>
      <c r="C47" s="280"/>
      <c r="D47" s="280"/>
      <c r="E47" s="280"/>
    </row>
  </sheetData>
  <mergeCells count="4">
    <mergeCell ref="A46:E46"/>
    <mergeCell ref="A47:E47"/>
    <mergeCell ref="A1:E1"/>
    <mergeCell ref="A2:E2"/>
  </mergeCells>
  <hyperlinks>
    <hyperlink ref="A1" location="Contents!A1" display="Back to contents" xr:uid="{C1FADA89-9F8D-49A2-BE17-CF979FF88392}"/>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M47"/>
  <sheetViews>
    <sheetView showGridLines="0" workbookViewId="0">
      <selection sqref="A1:K1"/>
    </sheetView>
  </sheetViews>
  <sheetFormatPr defaultColWidth="8.5546875" defaultRowHeight="14.4" x14ac:dyDescent="0.3"/>
  <cols>
    <col min="1" max="1" width="10.44140625" customWidth="1"/>
    <col min="2" max="2" width="10.109375" bestFit="1" customWidth="1"/>
    <col min="3" max="3" width="13.109375" bestFit="1" customWidth="1"/>
    <col min="4" max="4" width="10.5546875" bestFit="1" customWidth="1"/>
    <col min="5" max="5" width="26.6640625" bestFit="1" customWidth="1"/>
    <col min="6" max="6" width="18.5546875" bestFit="1" customWidth="1"/>
    <col min="7" max="7" width="20.109375" bestFit="1" customWidth="1"/>
    <col min="8" max="8" width="13.109375" bestFit="1" customWidth="1"/>
    <col min="9" max="9" width="11.6640625" bestFit="1" customWidth="1"/>
    <col min="10" max="10" width="9.109375" bestFit="1" customWidth="1"/>
    <col min="11" max="11" width="14.109375" bestFit="1" customWidth="1"/>
    <col min="12" max="13" width="10.5546875" bestFit="1" customWidth="1"/>
    <col min="14" max="14" width="10.109375" bestFit="1" customWidth="1"/>
  </cols>
  <sheetData>
    <row r="1" spans="1:11" x14ac:dyDescent="0.3">
      <c r="A1" s="243" t="s">
        <v>18</v>
      </c>
      <c r="B1" s="243"/>
      <c r="C1" s="243"/>
      <c r="D1" s="243"/>
      <c r="E1" s="243"/>
      <c r="F1" s="243"/>
      <c r="G1" s="243"/>
      <c r="H1" s="243"/>
      <c r="I1" s="243"/>
      <c r="J1" s="243"/>
      <c r="K1" s="243"/>
    </row>
    <row r="2" spans="1:11" ht="18" x14ac:dyDescent="0.35">
      <c r="A2" s="242" t="s">
        <v>210</v>
      </c>
      <c r="B2" s="242"/>
      <c r="C2" s="242"/>
      <c r="D2" s="242"/>
      <c r="E2" s="242"/>
      <c r="F2" s="242"/>
      <c r="G2" s="242"/>
      <c r="H2" s="242"/>
      <c r="I2" s="242"/>
      <c r="J2" s="242"/>
      <c r="K2" s="242"/>
    </row>
    <row r="3" spans="1:11" x14ac:dyDescent="0.3">
      <c r="A3" s="4" t="s">
        <v>19</v>
      </c>
      <c r="B3" s="4" t="s">
        <v>39</v>
      </c>
      <c r="C3" s="4" t="s">
        <v>22</v>
      </c>
      <c r="D3" s="4" t="s">
        <v>23</v>
      </c>
      <c r="E3" s="4" t="s">
        <v>115</v>
      </c>
      <c r="F3" s="4" t="s">
        <v>116</v>
      </c>
      <c r="G3" s="4" t="s">
        <v>117</v>
      </c>
      <c r="H3" s="4" t="s">
        <v>20</v>
      </c>
      <c r="I3" s="4" t="s">
        <v>21</v>
      </c>
      <c r="J3" s="4" t="s">
        <v>24</v>
      </c>
      <c r="K3" s="4" t="s">
        <v>53</v>
      </c>
    </row>
    <row r="4" spans="1:11" x14ac:dyDescent="0.3">
      <c r="A4" s="21">
        <v>2019</v>
      </c>
      <c r="B4" s="36" t="s">
        <v>43</v>
      </c>
      <c r="C4" s="7">
        <v>1491980</v>
      </c>
      <c r="D4" s="7">
        <v>1159172</v>
      </c>
      <c r="E4" s="7">
        <v>0</v>
      </c>
      <c r="F4" s="7">
        <v>173205</v>
      </c>
      <c r="G4" s="7">
        <v>0</v>
      </c>
      <c r="H4" s="7">
        <v>11876</v>
      </c>
      <c r="I4" s="7">
        <v>0</v>
      </c>
      <c r="J4" s="7">
        <v>2836233</v>
      </c>
      <c r="K4" s="166"/>
    </row>
    <row r="5" spans="1:11" x14ac:dyDescent="0.3">
      <c r="A5" s="21">
        <v>2019</v>
      </c>
      <c r="B5" s="36" t="s">
        <v>44</v>
      </c>
      <c r="C5" s="7">
        <v>2832089</v>
      </c>
      <c r="D5" s="7">
        <v>887966</v>
      </c>
      <c r="E5" s="7">
        <v>766238</v>
      </c>
      <c r="F5" s="7">
        <v>47250</v>
      </c>
      <c r="G5" s="7">
        <v>337647</v>
      </c>
      <c r="H5" s="7">
        <v>26921</v>
      </c>
      <c r="I5" s="7">
        <v>0</v>
      </c>
      <c r="J5" s="7">
        <v>4898111</v>
      </c>
      <c r="K5" s="166"/>
    </row>
    <row r="6" spans="1:11" x14ac:dyDescent="0.3">
      <c r="A6" s="21">
        <v>2019</v>
      </c>
      <c r="B6" s="36" t="s">
        <v>45</v>
      </c>
      <c r="C6" s="7">
        <v>1486212</v>
      </c>
      <c r="D6" s="7">
        <v>1774611</v>
      </c>
      <c r="E6" s="7">
        <v>249890</v>
      </c>
      <c r="F6" s="7">
        <v>22594</v>
      </c>
      <c r="G6" s="7">
        <v>13861</v>
      </c>
      <c r="H6" s="7">
        <v>64104</v>
      </c>
      <c r="I6" s="7">
        <v>9489</v>
      </c>
      <c r="J6" s="7">
        <v>3620761</v>
      </c>
      <c r="K6" s="166"/>
    </row>
    <row r="7" spans="1:11" x14ac:dyDescent="0.3">
      <c r="A7" s="21">
        <v>2019</v>
      </c>
      <c r="B7" s="36" t="s">
        <v>46</v>
      </c>
      <c r="C7" s="7">
        <v>2494348</v>
      </c>
      <c r="D7" s="7">
        <v>619376</v>
      </c>
      <c r="E7" s="7">
        <v>25560</v>
      </c>
      <c r="F7" s="7">
        <v>204386</v>
      </c>
      <c r="G7" s="7">
        <v>0</v>
      </c>
      <c r="H7" s="7">
        <v>131330</v>
      </c>
      <c r="I7" s="7">
        <v>0</v>
      </c>
      <c r="J7" s="7">
        <v>3475000</v>
      </c>
      <c r="K7" s="166">
        <f>SUM(J4:J7)</f>
        <v>14830105</v>
      </c>
    </row>
    <row r="8" spans="1:11" x14ac:dyDescent="0.3">
      <c r="A8" s="21">
        <v>2020</v>
      </c>
      <c r="B8" s="36" t="s">
        <v>43</v>
      </c>
      <c r="C8" s="7">
        <v>2409504</v>
      </c>
      <c r="D8" s="7">
        <v>936022</v>
      </c>
      <c r="E8" s="7">
        <v>185221</v>
      </c>
      <c r="F8" s="7">
        <v>15929</v>
      </c>
      <c r="G8" s="7">
        <v>0</v>
      </c>
      <c r="H8" s="7">
        <v>47789</v>
      </c>
      <c r="I8" s="7">
        <v>0</v>
      </c>
      <c r="J8" s="7">
        <v>3594465</v>
      </c>
      <c r="K8" s="166"/>
    </row>
    <row r="9" spans="1:11" x14ac:dyDescent="0.3">
      <c r="A9" s="21">
        <v>2020</v>
      </c>
      <c r="B9" s="36" t="s">
        <v>44</v>
      </c>
      <c r="C9" s="7">
        <v>2662324</v>
      </c>
      <c r="D9" s="7">
        <v>606166</v>
      </c>
      <c r="E9" s="7">
        <v>982557</v>
      </c>
      <c r="F9" s="7">
        <v>186830</v>
      </c>
      <c r="G9" s="7">
        <v>302761</v>
      </c>
      <c r="H9" s="7">
        <v>33141</v>
      </c>
      <c r="I9" s="7">
        <v>12453</v>
      </c>
      <c r="J9" s="7">
        <v>4786232</v>
      </c>
      <c r="K9" s="49"/>
    </row>
    <row r="10" spans="1:11" x14ac:dyDescent="0.3">
      <c r="A10" s="21">
        <v>2020</v>
      </c>
      <c r="B10" s="36" t="s">
        <v>45</v>
      </c>
      <c r="C10" s="7">
        <v>1597098</v>
      </c>
      <c r="D10" s="7">
        <v>688192</v>
      </c>
      <c r="E10" s="7">
        <v>119158</v>
      </c>
      <c r="F10" s="7">
        <v>10787</v>
      </c>
      <c r="G10" s="7">
        <v>0</v>
      </c>
      <c r="H10" s="7">
        <v>56073</v>
      </c>
      <c r="I10" s="7">
        <v>12261</v>
      </c>
      <c r="J10" s="7">
        <v>2483569</v>
      </c>
      <c r="K10" s="49"/>
    </row>
    <row r="11" spans="1:11" x14ac:dyDescent="0.3">
      <c r="A11" s="21">
        <v>2020</v>
      </c>
      <c r="B11" s="36" t="s">
        <v>46</v>
      </c>
      <c r="C11" s="7">
        <v>3010930</v>
      </c>
      <c r="D11" s="7">
        <v>1816561</v>
      </c>
      <c r="E11" s="7">
        <v>17163</v>
      </c>
      <c r="F11" s="7">
        <v>241694</v>
      </c>
      <c r="G11" s="7">
        <v>0</v>
      </c>
      <c r="H11" s="7">
        <v>102191</v>
      </c>
      <c r="I11" s="7">
        <v>0</v>
      </c>
      <c r="J11" s="7">
        <v>5188539</v>
      </c>
      <c r="K11" s="49">
        <f>SUM(J8:J11)</f>
        <v>16052805</v>
      </c>
    </row>
    <row r="12" spans="1:11" x14ac:dyDescent="0.3">
      <c r="A12" s="21">
        <v>2021</v>
      </c>
      <c r="B12" s="36" t="s">
        <v>43</v>
      </c>
      <c r="C12" s="7">
        <v>1840204</v>
      </c>
      <c r="D12" s="7">
        <v>852778</v>
      </c>
      <c r="E12" s="7">
        <v>50477</v>
      </c>
      <c r="F12" s="7">
        <v>198504</v>
      </c>
      <c r="G12" s="7">
        <v>0</v>
      </c>
      <c r="H12" s="7">
        <v>165365</v>
      </c>
      <c r="I12" s="7">
        <v>0</v>
      </c>
      <c r="J12" s="7">
        <v>3107328</v>
      </c>
      <c r="K12" s="166"/>
    </row>
    <row r="13" spans="1:11" x14ac:dyDescent="0.3">
      <c r="A13" s="21">
        <v>2021</v>
      </c>
      <c r="B13" s="36" t="s">
        <v>44</v>
      </c>
      <c r="C13" s="7">
        <v>2670300</v>
      </c>
      <c r="D13" s="7">
        <v>1568119</v>
      </c>
      <c r="E13" s="7">
        <v>970180</v>
      </c>
      <c r="F13" s="7">
        <v>74083</v>
      </c>
      <c r="G13" s="7">
        <v>274463</v>
      </c>
      <c r="H13" s="7">
        <v>110189</v>
      </c>
      <c r="I13" s="7">
        <v>19505</v>
      </c>
      <c r="J13" s="7">
        <v>5686839</v>
      </c>
      <c r="K13" s="49"/>
    </row>
    <row r="14" spans="1:11" x14ac:dyDescent="0.3">
      <c r="A14" s="21">
        <v>2021</v>
      </c>
      <c r="B14" s="36" t="s">
        <v>45</v>
      </c>
      <c r="C14" s="7">
        <v>2261226</v>
      </c>
      <c r="D14" s="7">
        <v>1907849</v>
      </c>
      <c r="E14" s="7">
        <v>599099</v>
      </c>
      <c r="F14" s="7">
        <v>16295</v>
      </c>
      <c r="G14" s="7">
        <v>0</v>
      </c>
      <c r="H14" s="7">
        <v>27980</v>
      </c>
      <c r="I14" s="7">
        <v>2324</v>
      </c>
      <c r="J14" s="7">
        <v>4814773</v>
      </c>
      <c r="K14" s="49"/>
    </row>
    <row r="15" spans="1:11" x14ac:dyDescent="0.3">
      <c r="A15" s="21">
        <v>2021</v>
      </c>
      <c r="B15" s="36" t="s">
        <v>46</v>
      </c>
      <c r="C15" s="7">
        <v>2571002</v>
      </c>
      <c r="D15" s="7">
        <v>625412</v>
      </c>
      <c r="E15" s="7">
        <v>20958</v>
      </c>
      <c r="F15" s="7">
        <v>122888</v>
      </c>
      <c r="G15" s="7">
        <v>0</v>
      </c>
      <c r="H15" s="7">
        <v>91582</v>
      </c>
      <c r="I15" s="7">
        <v>0</v>
      </c>
      <c r="J15" s="7">
        <v>3431842</v>
      </c>
      <c r="K15" s="49">
        <f>SUM(J12:J15)</f>
        <v>17040782</v>
      </c>
    </row>
    <row r="16" spans="1:11" x14ac:dyDescent="0.3">
      <c r="A16" s="21">
        <v>2022</v>
      </c>
      <c r="B16" s="36" t="s">
        <v>43</v>
      </c>
      <c r="C16" s="7">
        <v>2099793</v>
      </c>
      <c r="D16" s="7">
        <v>880188</v>
      </c>
      <c r="E16" s="7">
        <v>17753</v>
      </c>
      <c r="F16" s="7">
        <v>180107</v>
      </c>
      <c r="G16" s="7">
        <v>0</v>
      </c>
      <c r="H16" s="7">
        <v>160812</v>
      </c>
      <c r="I16" s="7">
        <v>0</v>
      </c>
      <c r="J16" s="7">
        <v>3338653</v>
      </c>
      <c r="K16" s="166"/>
    </row>
    <row r="17" spans="1:13" x14ac:dyDescent="0.3">
      <c r="A17" s="21">
        <v>2022</v>
      </c>
      <c r="B17" s="36" t="s">
        <v>44</v>
      </c>
      <c r="C17" s="7">
        <v>2631819</v>
      </c>
      <c r="D17" s="7">
        <v>676403</v>
      </c>
      <c r="E17" s="7">
        <v>1130902</v>
      </c>
      <c r="F17" s="7">
        <v>178081</v>
      </c>
      <c r="G17" s="7">
        <v>240758</v>
      </c>
      <c r="H17" s="7">
        <v>30401</v>
      </c>
      <c r="I17" s="7">
        <v>34895</v>
      </c>
      <c r="J17" s="7">
        <v>4923259</v>
      </c>
      <c r="K17" s="49"/>
    </row>
    <row r="18" spans="1:13" x14ac:dyDescent="0.3">
      <c r="A18" s="21">
        <v>2022</v>
      </c>
      <c r="B18" s="36" t="s">
        <v>45</v>
      </c>
      <c r="C18" s="7">
        <v>2129636</v>
      </c>
      <c r="D18" s="7">
        <v>3316622</v>
      </c>
      <c r="E18" s="7">
        <v>123304</v>
      </c>
      <c r="F18" s="7">
        <v>35791</v>
      </c>
      <c r="G18" s="7">
        <v>0</v>
      </c>
      <c r="H18" s="7">
        <v>73592</v>
      </c>
      <c r="I18" s="7">
        <v>0</v>
      </c>
      <c r="J18" s="7">
        <v>5678945</v>
      </c>
      <c r="K18" s="49"/>
    </row>
    <row r="19" spans="1:13" x14ac:dyDescent="0.3">
      <c r="A19" s="21">
        <v>2022</v>
      </c>
      <c r="B19" s="36" t="s">
        <v>46</v>
      </c>
      <c r="C19" s="7">
        <v>2949405</v>
      </c>
      <c r="D19" s="7">
        <v>646281</v>
      </c>
      <c r="E19" s="7">
        <v>44335</v>
      </c>
      <c r="F19" s="7">
        <v>136533</v>
      </c>
      <c r="G19" s="7">
        <v>0</v>
      </c>
      <c r="H19" s="7">
        <v>10134</v>
      </c>
      <c r="I19" s="7">
        <v>10514</v>
      </c>
      <c r="J19" s="7">
        <v>3797202</v>
      </c>
      <c r="K19" s="49">
        <f>SUM(J16:J19)</f>
        <v>17738059</v>
      </c>
    </row>
    <row r="20" spans="1:13" x14ac:dyDescent="0.3">
      <c r="A20" s="21">
        <v>2023</v>
      </c>
      <c r="B20" s="36" t="s">
        <v>43</v>
      </c>
      <c r="C20" s="7">
        <v>1029657</v>
      </c>
      <c r="D20" s="7">
        <v>394145</v>
      </c>
      <c r="E20" s="7">
        <v>104511</v>
      </c>
      <c r="F20" s="7">
        <v>13695</v>
      </c>
      <c r="G20" s="7">
        <v>0</v>
      </c>
      <c r="H20" s="7">
        <v>290414</v>
      </c>
      <c r="I20" s="7">
        <v>0</v>
      </c>
      <c r="J20" s="7">
        <v>1832422</v>
      </c>
      <c r="K20" s="166"/>
    </row>
    <row r="21" spans="1:13" x14ac:dyDescent="0.3">
      <c r="A21" s="21">
        <v>2023</v>
      </c>
      <c r="B21" s="36" t="s">
        <v>44</v>
      </c>
      <c r="C21" s="7">
        <v>1994187</v>
      </c>
      <c r="D21" s="70">
        <v>1408753</v>
      </c>
      <c r="E21" s="7">
        <v>412693</v>
      </c>
      <c r="F21" s="7">
        <v>324783</v>
      </c>
      <c r="G21" s="7">
        <v>75246</v>
      </c>
      <c r="H21" s="7">
        <v>161796</v>
      </c>
      <c r="I21" s="7">
        <v>0</v>
      </c>
      <c r="J21" s="7">
        <v>4377458</v>
      </c>
      <c r="K21" s="49"/>
      <c r="M21" s="24"/>
    </row>
    <row r="22" spans="1:13" x14ac:dyDescent="0.3">
      <c r="A22" s="21">
        <v>2023</v>
      </c>
      <c r="B22" s="36" t="s">
        <v>45</v>
      </c>
      <c r="C22" s="7">
        <v>3336827</v>
      </c>
      <c r="D22" s="7">
        <v>1948240</v>
      </c>
      <c r="E22" s="7">
        <v>847373</v>
      </c>
      <c r="F22" s="7">
        <v>97945</v>
      </c>
      <c r="G22" s="7">
        <v>580200</v>
      </c>
      <c r="H22" s="7">
        <v>152197</v>
      </c>
      <c r="I22" s="7">
        <v>35230</v>
      </c>
      <c r="J22" s="7">
        <v>6998012</v>
      </c>
      <c r="K22" s="49"/>
      <c r="M22" s="24"/>
    </row>
    <row r="23" spans="1:13" x14ac:dyDescent="0.3">
      <c r="A23" s="21">
        <v>2023</v>
      </c>
      <c r="B23" s="36" t="s">
        <v>46</v>
      </c>
      <c r="C23" s="56">
        <v>2544815</v>
      </c>
      <c r="D23" s="56">
        <v>1018877</v>
      </c>
      <c r="E23" s="56">
        <v>389497</v>
      </c>
      <c r="F23" s="56">
        <v>35305</v>
      </c>
      <c r="G23" s="56">
        <v>0</v>
      </c>
      <c r="H23" s="56">
        <v>24722</v>
      </c>
      <c r="I23" s="56">
        <v>0</v>
      </c>
      <c r="J23" s="56">
        <v>4013216</v>
      </c>
      <c r="K23" s="49">
        <f>SUM(J20:J23)</f>
        <v>17221108</v>
      </c>
    </row>
    <row r="24" spans="1:13" x14ac:dyDescent="0.3">
      <c r="D24" s="24"/>
      <c r="E24" s="24"/>
      <c r="F24" s="24"/>
      <c r="G24" s="24"/>
      <c r="H24" s="24"/>
      <c r="I24" s="24"/>
      <c r="J24" s="24"/>
      <c r="K24" s="24"/>
    </row>
    <row r="47" spans="1:7" ht="50.25" customHeight="1" x14ac:dyDescent="0.3">
      <c r="A47" s="241" t="s">
        <v>211</v>
      </c>
      <c r="B47" s="241"/>
      <c r="C47" s="241"/>
      <c r="D47" s="241"/>
      <c r="E47" s="241"/>
      <c r="F47" s="241"/>
      <c r="G47" s="241"/>
    </row>
  </sheetData>
  <mergeCells count="3">
    <mergeCell ref="A47:G47"/>
    <mergeCell ref="A2:K2"/>
    <mergeCell ref="A1:K1"/>
  </mergeCells>
  <hyperlinks>
    <hyperlink ref="A1" location="Contents!A1" display="Back to contents" xr:uid="{4EA41CC3-1A90-4B95-B6DD-8B5773171752}"/>
  </hyperlinks>
  <pageMargins left="0.7" right="0.7" top="0.75" bottom="0.75" header="0.3" footer="0.3"/>
  <pageSetup paperSize="9" orientation="portrait" r:id="rId1"/>
  <ignoredErrors>
    <ignoredError sqref="K9:K11 K13:K15 K17:K19 K21:K23 K7" formulaRange="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U48"/>
  <sheetViews>
    <sheetView showGridLines="0" workbookViewId="0">
      <selection sqref="A1:N1"/>
    </sheetView>
  </sheetViews>
  <sheetFormatPr defaultColWidth="19.109375" defaultRowHeight="14.4" x14ac:dyDescent="0.3"/>
  <cols>
    <col min="1" max="1" width="8.5546875" customWidth="1"/>
    <col min="2" max="2" width="10.109375" bestFit="1" customWidth="1"/>
    <col min="3" max="3" width="13.109375" bestFit="1" customWidth="1"/>
    <col min="4" max="4" width="24.6640625" bestFit="1" customWidth="1"/>
    <col min="5" max="5" width="19.88671875" bestFit="1" customWidth="1"/>
    <col min="6" max="6" width="16.88671875" bestFit="1" customWidth="1"/>
    <col min="7" max="7" width="18.5546875" bestFit="1" customWidth="1"/>
    <col min="8" max="8" width="11.109375" bestFit="1" customWidth="1"/>
    <col min="9" max="9" width="20.109375" bestFit="1" customWidth="1"/>
    <col min="10" max="10" width="26.6640625" bestFit="1" customWidth="1"/>
    <col min="11" max="11" width="11.6640625" bestFit="1" customWidth="1"/>
    <col min="12" max="12" width="9" bestFit="1" customWidth="1"/>
    <col min="13" max="13" width="7.6640625" bestFit="1" customWidth="1"/>
    <col min="14" max="14" width="14.109375" bestFit="1" customWidth="1"/>
  </cols>
  <sheetData>
    <row r="1" spans="1:15" x14ac:dyDescent="0.3">
      <c r="A1" s="243" t="s">
        <v>18</v>
      </c>
      <c r="B1" s="243"/>
      <c r="C1" s="243"/>
      <c r="D1" s="243"/>
      <c r="E1" s="243"/>
      <c r="F1" s="243"/>
      <c r="G1" s="243"/>
      <c r="H1" s="243"/>
      <c r="I1" s="243"/>
      <c r="J1" s="243"/>
      <c r="K1" s="243"/>
      <c r="L1" s="243"/>
      <c r="M1" s="243"/>
      <c r="N1" s="243"/>
    </row>
    <row r="2" spans="1:15" ht="18" x14ac:dyDescent="0.3">
      <c r="A2" s="246" t="s">
        <v>216</v>
      </c>
      <c r="B2" s="246"/>
      <c r="C2" s="246"/>
      <c r="D2" s="246"/>
      <c r="E2" s="246"/>
      <c r="F2" s="246"/>
      <c r="G2" s="246"/>
      <c r="H2" s="246"/>
      <c r="I2" s="246"/>
      <c r="J2" s="246"/>
      <c r="K2" s="246"/>
      <c r="L2" s="246"/>
      <c r="M2" s="246"/>
      <c r="N2" s="246"/>
    </row>
    <row r="3" spans="1:15" x14ac:dyDescent="0.3">
      <c r="A3" s="4" t="s">
        <v>19</v>
      </c>
      <c r="B3" s="4" t="s">
        <v>39</v>
      </c>
      <c r="C3" s="18" t="s">
        <v>22</v>
      </c>
      <c r="D3" s="19" t="s">
        <v>61</v>
      </c>
      <c r="E3" s="19" t="s">
        <v>62</v>
      </c>
      <c r="F3" s="19" t="s">
        <v>119</v>
      </c>
      <c r="G3" s="19" t="s">
        <v>116</v>
      </c>
      <c r="H3" s="19" t="s">
        <v>63</v>
      </c>
      <c r="I3" s="19" t="s">
        <v>117</v>
      </c>
      <c r="J3" s="19" t="s">
        <v>115</v>
      </c>
      <c r="K3" s="19" t="s">
        <v>21</v>
      </c>
      <c r="L3" s="19" t="s">
        <v>23</v>
      </c>
      <c r="M3" s="18" t="s">
        <v>24</v>
      </c>
      <c r="N3" s="5" t="s">
        <v>53</v>
      </c>
    </row>
    <row r="4" spans="1:15" x14ac:dyDescent="0.3">
      <c r="A4" s="21">
        <v>2019</v>
      </c>
      <c r="B4" s="44" t="s">
        <v>43</v>
      </c>
      <c r="C4" s="45">
        <v>3</v>
      </c>
      <c r="D4" s="45">
        <v>0</v>
      </c>
      <c r="E4" s="45">
        <v>0</v>
      </c>
      <c r="F4" s="45">
        <v>0</v>
      </c>
      <c r="G4" s="45">
        <v>0</v>
      </c>
      <c r="H4" s="45">
        <v>0</v>
      </c>
      <c r="I4" s="45">
        <v>0</v>
      </c>
      <c r="J4" s="45">
        <v>0</v>
      </c>
      <c r="K4" s="45">
        <v>0</v>
      </c>
      <c r="L4" s="45">
        <v>0</v>
      </c>
      <c r="M4" s="45">
        <v>3</v>
      </c>
      <c r="N4" s="199"/>
    </row>
    <row r="5" spans="1:15" x14ac:dyDescent="0.3">
      <c r="A5" s="21">
        <v>2019</v>
      </c>
      <c r="B5" s="44" t="s">
        <v>44</v>
      </c>
      <c r="C5" s="45">
        <v>9</v>
      </c>
      <c r="D5" s="45">
        <v>0</v>
      </c>
      <c r="E5" s="45">
        <v>1</v>
      </c>
      <c r="F5" s="45">
        <v>0</v>
      </c>
      <c r="G5" s="45">
        <v>1</v>
      </c>
      <c r="H5" s="45">
        <v>0</v>
      </c>
      <c r="I5" s="45">
        <v>0</v>
      </c>
      <c r="J5" s="45">
        <v>0</v>
      </c>
      <c r="K5" s="45">
        <v>0</v>
      </c>
      <c r="L5" s="45">
        <v>1</v>
      </c>
      <c r="M5" s="45">
        <v>12</v>
      </c>
      <c r="N5" s="20"/>
    </row>
    <row r="6" spans="1:15" x14ac:dyDescent="0.3">
      <c r="A6" s="21">
        <v>2019</v>
      </c>
      <c r="B6" s="44" t="s">
        <v>45</v>
      </c>
      <c r="C6" s="45">
        <v>6</v>
      </c>
      <c r="D6" s="45">
        <v>0</v>
      </c>
      <c r="E6" s="45">
        <v>0</v>
      </c>
      <c r="F6" s="45">
        <v>0</v>
      </c>
      <c r="G6" s="45">
        <v>1</v>
      </c>
      <c r="H6" s="45">
        <v>0</v>
      </c>
      <c r="I6" s="45">
        <v>0</v>
      </c>
      <c r="J6" s="45">
        <v>1</v>
      </c>
      <c r="K6" s="45">
        <v>0</v>
      </c>
      <c r="L6" s="45">
        <v>0</v>
      </c>
      <c r="M6" s="45">
        <v>8</v>
      </c>
      <c r="N6" s="20"/>
    </row>
    <row r="7" spans="1:15" x14ac:dyDescent="0.3">
      <c r="A7" s="21">
        <v>2019</v>
      </c>
      <c r="B7" s="44" t="s">
        <v>46</v>
      </c>
      <c r="C7" s="45">
        <v>5</v>
      </c>
      <c r="D7" s="45">
        <v>1</v>
      </c>
      <c r="E7" s="45">
        <v>1</v>
      </c>
      <c r="F7" s="45">
        <v>0</v>
      </c>
      <c r="G7" s="45">
        <v>1</v>
      </c>
      <c r="H7" s="45">
        <v>0</v>
      </c>
      <c r="I7" s="45">
        <v>0</v>
      </c>
      <c r="J7" s="45">
        <v>1</v>
      </c>
      <c r="K7" s="45">
        <v>0</v>
      </c>
      <c r="L7" s="45">
        <v>1</v>
      </c>
      <c r="M7" s="45">
        <v>10</v>
      </c>
      <c r="N7" s="199">
        <f>SUM(M4:M7)</f>
        <v>33</v>
      </c>
    </row>
    <row r="8" spans="1:15" x14ac:dyDescent="0.3">
      <c r="A8" s="21">
        <v>2020</v>
      </c>
      <c r="B8" s="44" t="s">
        <v>43</v>
      </c>
      <c r="C8" s="45">
        <v>10</v>
      </c>
      <c r="D8" s="45">
        <v>4</v>
      </c>
      <c r="E8" s="45">
        <v>0</v>
      </c>
      <c r="F8" s="45">
        <v>0</v>
      </c>
      <c r="G8" s="45">
        <v>2</v>
      </c>
      <c r="H8" s="45">
        <v>0</v>
      </c>
      <c r="I8" s="45">
        <v>0</v>
      </c>
      <c r="J8" s="45">
        <v>0</v>
      </c>
      <c r="K8" s="45">
        <v>0</v>
      </c>
      <c r="L8" s="45">
        <v>3</v>
      </c>
      <c r="M8" s="45">
        <v>19</v>
      </c>
      <c r="N8" s="199"/>
    </row>
    <row r="9" spans="1:15" x14ac:dyDescent="0.3">
      <c r="A9" s="21">
        <v>2020</v>
      </c>
      <c r="B9" s="44" t="s">
        <v>44</v>
      </c>
      <c r="C9" s="45">
        <v>9</v>
      </c>
      <c r="D9" s="45">
        <v>5</v>
      </c>
      <c r="E9" s="45">
        <v>0</v>
      </c>
      <c r="F9" s="45">
        <v>0</v>
      </c>
      <c r="G9" s="45">
        <v>2</v>
      </c>
      <c r="H9" s="45">
        <v>0</v>
      </c>
      <c r="I9" s="45">
        <v>0</v>
      </c>
      <c r="J9" s="45">
        <v>1</v>
      </c>
      <c r="K9" s="45">
        <v>0</v>
      </c>
      <c r="L9" s="45">
        <v>5</v>
      </c>
      <c r="M9" s="45">
        <v>22</v>
      </c>
      <c r="N9" s="20"/>
    </row>
    <row r="10" spans="1:15" x14ac:dyDescent="0.3">
      <c r="A10" s="21">
        <v>2020</v>
      </c>
      <c r="B10" s="44" t="s">
        <v>45</v>
      </c>
      <c r="C10" s="45">
        <v>32</v>
      </c>
      <c r="D10" s="45">
        <v>11</v>
      </c>
      <c r="E10" s="45">
        <v>0</v>
      </c>
      <c r="F10" s="45">
        <v>0</v>
      </c>
      <c r="G10" s="45">
        <v>0</v>
      </c>
      <c r="H10" s="45">
        <v>0</v>
      </c>
      <c r="I10" s="45">
        <v>0</v>
      </c>
      <c r="J10" s="45">
        <v>0</v>
      </c>
      <c r="K10" s="45">
        <v>0</v>
      </c>
      <c r="L10" s="45">
        <v>0</v>
      </c>
      <c r="M10" s="45">
        <v>43</v>
      </c>
      <c r="N10" s="20"/>
    </row>
    <row r="11" spans="1:15" x14ac:dyDescent="0.3">
      <c r="A11" s="21">
        <v>2020</v>
      </c>
      <c r="B11" s="44" t="s">
        <v>46</v>
      </c>
      <c r="C11" s="45">
        <v>19</v>
      </c>
      <c r="D11" s="45">
        <v>43</v>
      </c>
      <c r="E11" s="45">
        <v>0</v>
      </c>
      <c r="F11" s="45">
        <v>0</v>
      </c>
      <c r="G11" s="45">
        <v>2</v>
      </c>
      <c r="H11" s="45">
        <v>0</v>
      </c>
      <c r="I11" s="45">
        <v>0</v>
      </c>
      <c r="J11" s="45">
        <v>3</v>
      </c>
      <c r="K11" s="45">
        <v>1</v>
      </c>
      <c r="L11" s="45">
        <v>1</v>
      </c>
      <c r="M11" s="45">
        <v>69</v>
      </c>
      <c r="N11" s="199">
        <f>SUM(M8:M11)</f>
        <v>153</v>
      </c>
    </row>
    <row r="12" spans="1:15" x14ac:dyDescent="0.3">
      <c r="A12" s="21">
        <v>2021</v>
      </c>
      <c r="B12" s="44" t="s">
        <v>43</v>
      </c>
      <c r="C12" s="45">
        <v>15</v>
      </c>
      <c r="D12" s="45">
        <v>22</v>
      </c>
      <c r="E12" s="45">
        <v>2</v>
      </c>
      <c r="F12" s="45">
        <v>0</v>
      </c>
      <c r="G12" s="45">
        <v>1</v>
      </c>
      <c r="H12" s="45">
        <v>1</v>
      </c>
      <c r="I12" s="45">
        <v>0</v>
      </c>
      <c r="J12" s="45">
        <v>0</v>
      </c>
      <c r="K12" s="45">
        <v>0</v>
      </c>
      <c r="L12" s="45">
        <v>0</v>
      </c>
      <c r="M12" s="45">
        <v>41</v>
      </c>
      <c r="N12" s="199"/>
    </row>
    <row r="13" spans="1:15" x14ac:dyDescent="0.3">
      <c r="A13" s="21">
        <v>2021</v>
      </c>
      <c r="B13" s="44" t="s">
        <v>44</v>
      </c>
      <c r="C13" s="45">
        <v>12</v>
      </c>
      <c r="D13" s="45">
        <v>23</v>
      </c>
      <c r="E13" s="45">
        <v>0</v>
      </c>
      <c r="F13" s="45">
        <v>0</v>
      </c>
      <c r="G13" s="45">
        <v>4</v>
      </c>
      <c r="H13" s="45">
        <v>0</v>
      </c>
      <c r="I13" s="45">
        <v>0</v>
      </c>
      <c r="J13" s="45">
        <v>0</v>
      </c>
      <c r="K13" s="45">
        <v>1</v>
      </c>
      <c r="L13" s="45">
        <v>5</v>
      </c>
      <c r="M13" s="45">
        <v>45</v>
      </c>
      <c r="N13" s="20"/>
    </row>
    <row r="14" spans="1:15" ht="14.85" customHeight="1" x14ac:dyDescent="0.3">
      <c r="A14" s="21">
        <v>2021</v>
      </c>
      <c r="B14" s="44" t="s">
        <v>45</v>
      </c>
      <c r="C14" s="45">
        <v>18</v>
      </c>
      <c r="D14" s="45">
        <v>30</v>
      </c>
      <c r="E14" s="45">
        <v>0</v>
      </c>
      <c r="F14" s="45">
        <v>0</v>
      </c>
      <c r="G14" s="45">
        <v>3</v>
      </c>
      <c r="H14" s="45">
        <v>0</v>
      </c>
      <c r="I14" s="45">
        <v>0</v>
      </c>
      <c r="J14" s="45">
        <v>1</v>
      </c>
      <c r="K14" s="45">
        <v>0</v>
      </c>
      <c r="L14" s="45">
        <v>2</v>
      </c>
      <c r="M14" s="45">
        <v>54</v>
      </c>
      <c r="N14" s="20"/>
    </row>
    <row r="15" spans="1:15" x14ac:dyDescent="0.3">
      <c r="A15" s="21">
        <v>2021</v>
      </c>
      <c r="B15" s="44" t="s">
        <v>46</v>
      </c>
      <c r="C15" s="45">
        <v>10</v>
      </c>
      <c r="D15" s="45">
        <v>31</v>
      </c>
      <c r="E15" s="45">
        <v>1</v>
      </c>
      <c r="F15" s="45">
        <v>1</v>
      </c>
      <c r="G15" s="45">
        <v>4</v>
      </c>
      <c r="H15" s="45">
        <v>0</v>
      </c>
      <c r="I15" s="45">
        <v>4</v>
      </c>
      <c r="J15" s="45">
        <v>1</v>
      </c>
      <c r="K15" s="45">
        <v>0</v>
      </c>
      <c r="L15" s="45">
        <v>2</v>
      </c>
      <c r="M15" s="45">
        <v>54</v>
      </c>
      <c r="N15" s="199">
        <f>SUM(M12:M15)</f>
        <v>194</v>
      </c>
    </row>
    <row r="16" spans="1:15" x14ac:dyDescent="0.3">
      <c r="A16" s="21">
        <v>2022</v>
      </c>
      <c r="B16" s="44" t="s">
        <v>43</v>
      </c>
      <c r="C16" s="45">
        <v>43</v>
      </c>
      <c r="D16" s="45">
        <v>62</v>
      </c>
      <c r="E16" s="45">
        <v>5</v>
      </c>
      <c r="F16" s="45">
        <v>0</v>
      </c>
      <c r="G16" s="45">
        <v>4</v>
      </c>
      <c r="H16" s="45">
        <v>1</v>
      </c>
      <c r="I16" s="45">
        <v>1</v>
      </c>
      <c r="J16" s="45">
        <v>0</v>
      </c>
      <c r="K16" s="45">
        <v>1</v>
      </c>
      <c r="L16" s="45">
        <v>3</v>
      </c>
      <c r="M16" s="45">
        <v>120</v>
      </c>
      <c r="N16" s="199"/>
      <c r="O16" s="46"/>
    </row>
    <row r="17" spans="1:14" x14ac:dyDescent="0.3">
      <c r="A17" s="21">
        <v>2022</v>
      </c>
      <c r="B17" s="44" t="s">
        <v>44</v>
      </c>
      <c r="C17" s="45">
        <v>28</v>
      </c>
      <c r="D17" s="45">
        <v>67</v>
      </c>
      <c r="E17" s="45">
        <v>3</v>
      </c>
      <c r="F17" s="45">
        <v>0</v>
      </c>
      <c r="G17" s="45">
        <v>1</v>
      </c>
      <c r="H17" s="45">
        <v>0</v>
      </c>
      <c r="I17" s="45">
        <v>0</v>
      </c>
      <c r="J17" s="45">
        <v>0</v>
      </c>
      <c r="K17" s="45">
        <v>0</v>
      </c>
      <c r="L17" s="45">
        <v>9</v>
      </c>
      <c r="M17" s="45">
        <v>108</v>
      </c>
      <c r="N17" s="20"/>
    </row>
    <row r="18" spans="1:14" x14ac:dyDescent="0.3">
      <c r="A18" s="21">
        <v>2022</v>
      </c>
      <c r="B18" s="44" t="s">
        <v>45</v>
      </c>
      <c r="C18" s="45">
        <v>18</v>
      </c>
      <c r="D18" s="45">
        <v>36</v>
      </c>
      <c r="E18" s="45">
        <v>2</v>
      </c>
      <c r="F18" s="45">
        <v>0</v>
      </c>
      <c r="G18" s="45">
        <v>5</v>
      </c>
      <c r="H18" s="45">
        <v>0</v>
      </c>
      <c r="I18" s="45">
        <v>0</v>
      </c>
      <c r="J18" s="45">
        <v>0</v>
      </c>
      <c r="K18" s="45">
        <v>3</v>
      </c>
      <c r="L18" s="45">
        <v>7</v>
      </c>
      <c r="M18" s="45">
        <v>71</v>
      </c>
      <c r="N18" s="20"/>
    </row>
    <row r="19" spans="1:14" x14ac:dyDescent="0.3">
      <c r="A19" s="21">
        <v>2022</v>
      </c>
      <c r="B19" s="44" t="s">
        <v>46</v>
      </c>
      <c r="C19" s="45">
        <v>25</v>
      </c>
      <c r="D19" s="45">
        <v>47</v>
      </c>
      <c r="E19" s="45">
        <v>3</v>
      </c>
      <c r="F19" s="45">
        <v>0</v>
      </c>
      <c r="G19" s="45">
        <v>1</v>
      </c>
      <c r="H19" s="45">
        <v>0</v>
      </c>
      <c r="I19" s="45">
        <v>0</v>
      </c>
      <c r="J19" s="45">
        <v>1</v>
      </c>
      <c r="K19" s="45">
        <v>0</v>
      </c>
      <c r="L19" s="45">
        <v>6</v>
      </c>
      <c r="M19" s="45">
        <v>83</v>
      </c>
      <c r="N19" s="199">
        <f>SUM(M16:M19)</f>
        <v>382</v>
      </c>
    </row>
    <row r="20" spans="1:14" x14ac:dyDescent="0.3">
      <c r="A20" s="21">
        <v>2023</v>
      </c>
      <c r="B20" s="44" t="s">
        <v>43</v>
      </c>
      <c r="C20" s="45">
        <v>41</v>
      </c>
      <c r="D20" s="45">
        <v>25</v>
      </c>
      <c r="E20" s="45">
        <v>0</v>
      </c>
      <c r="F20" s="45">
        <v>0</v>
      </c>
      <c r="G20" s="45">
        <v>3</v>
      </c>
      <c r="H20" s="45">
        <v>0</v>
      </c>
      <c r="I20" s="45">
        <v>0</v>
      </c>
      <c r="J20" s="45">
        <v>0</v>
      </c>
      <c r="K20" s="45">
        <v>0</v>
      </c>
      <c r="L20" s="45">
        <v>2</v>
      </c>
      <c r="M20" s="45">
        <v>71</v>
      </c>
      <c r="N20" s="199"/>
    </row>
    <row r="21" spans="1:14" x14ac:dyDescent="0.3">
      <c r="A21" s="21">
        <v>2023</v>
      </c>
      <c r="B21" s="44" t="s">
        <v>44</v>
      </c>
      <c r="C21" s="45">
        <v>54</v>
      </c>
      <c r="D21" s="45">
        <v>19</v>
      </c>
      <c r="E21" s="45">
        <v>0</v>
      </c>
      <c r="F21" s="45">
        <v>0</v>
      </c>
      <c r="G21" s="45">
        <v>2</v>
      </c>
      <c r="H21" s="45">
        <v>0</v>
      </c>
      <c r="I21" s="45">
        <v>1</v>
      </c>
      <c r="J21" s="45">
        <v>1</v>
      </c>
      <c r="K21" s="45">
        <v>0</v>
      </c>
      <c r="L21" s="45">
        <v>7</v>
      </c>
      <c r="M21" s="45">
        <f>SUM(Table17[[#This Row],[Vegetation]:[Waste]])</f>
        <v>84</v>
      </c>
      <c r="N21" s="20"/>
    </row>
    <row r="22" spans="1:14" x14ac:dyDescent="0.3">
      <c r="A22" s="21">
        <v>2023</v>
      </c>
      <c r="B22" s="44" t="s">
        <v>45</v>
      </c>
      <c r="C22" s="45">
        <v>106</v>
      </c>
      <c r="D22" s="45">
        <v>17</v>
      </c>
      <c r="E22" s="45">
        <v>4</v>
      </c>
      <c r="F22" s="45">
        <v>0</v>
      </c>
      <c r="G22" s="45">
        <v>0</v>
      </c>
      <c r="H22" s="45">
        <v>0</v>
      </c>
      <c r="I22" s="45">
        <v>0</v>
      </c>
      <c r="J22" s="45">
        <v>0</v>
      </c>
      <c r="K22" s="45">
        <v>1</v>
      </c>
      <c r="L22" s="45">
        <v>6</v>
      </c>
      <c r="M22" s="45">
        <v>134</v>
      </c>
      <c r="N22" s="20"/>
    </row>
    <row r="23" spans="1:14" x14ac:dyDescent="0.3">
      <c r="A23" s="21">
        <v>2023</v>
      </c>
      <c r="B23" s="44" t="s">
        <v>46</v>
      </c>
      <c r="C23" s="45">
        <v>27</v>
      </c>
      <c r="D23" s="45">
        <v>33</v>
      </c>
      <c r="E23" s="45">
        <v>0</v>
      </c>
      <c r="F23" s="45">
        <v>0</v>
      </c>
      <c r="G23" s="45">
        <v>1</v>
      </c>
      <c r="H23" s="45">
        <v>0</v>
      </c>
      <c r="I23" s="45">
        <v>2</v>
      </c>
      <c r="J23" s="45">
        <v>2</v>
      </c>
      <c r="K23" s="45">
        <v>2</v>
      </c>
      <c r="L23" s="45">
        <v>5</v>
      </c>
      <c r="M23" s="45">
        <v>72</v>
      </c>
      <c r="N23" s="199">
        <f>SUM(M20:M23)</f>
        <v>361</v>
      </c>
    </row>
    <row r="29" spans="1:14" x14ac:dyDescent="0.3">
      <c r="H29" s="1"/>
      <c r="I29" s="1"/>
      <c r="J29" s="1"/>
    </row>
    <row r="30" spans="1:14" x14ac:dyDescent="0.3">
      <c r="H30" s="1"/>
      <c r="I30" s="1"/>
      <c r="J30" s="1"/>
    </row>
    <row r="31" spans="1:14" x14ac:dyDescent="0.3">
      <c r="H31" s="1"/>
      <c r="I31" s="1"/>
      <c r="J31" s="1"/>
    </row>
    <row r="32" spans="1:14" x14ac:dyDescent="0.3">
      <c r="H32" s="1"/>
      <c r="I32" s="1"/>
      <c r="J32" s="1"/>
    </row>
    <row r="33" spans="1:21" x14ac:dyDescent="0.3">
      <c r="H33" s="1"/>
      <c r="I33" s="1"/>
      <c r="J33" s="1"/>
    </row>
    <row r="42" spans="1:21" x14ac:dyDescent="0.3">
      <c r="I42" s="241"/>
      <c r="J42" s="241"/>
      <c r="K42" s="241"/>
      <c r="L42" s="241"/>
      <c r="M42" s="241"/>
      <c r="N42" s="241"/>
      <c r="O42" s="241"/>
      <c r="P42" s="241"/>
      <c r="Q42" s="241"/>
      <c r="R42" s="241"/>
      <c r="S42" s="241"/>
      <c r="T42" s="241"/>
      <c r="U42" s="241"/>
    </row>
    <row r="43" spans="1:21" x14ac:dyDescent="0.3">
      <c r="I43" s="241"/>
      <c r="J43" s="241"/>
      <c r="K43" s="241"/>
      <c r="L43" s="241"/>
      <c r="M43" s="241"/>
      <c r="N43" s="241"/>
      <c r="O43" s="241"/>
      <c r="P43" s="241"/>
      <c r="Q43" s="241"/>
      <c r="R43" s="241"/>
      <c r="S43" s="241"/>
      <c r="T43" s="241"/>
      <c r="U43" s="241"/>
    </row>
    <row r="44" spans="1:21" x14ac:dyDescent="0.3">
      <c r="I44" s="241"/>
      <c r="J44" s="241"/>
      <c r="K44" s="241"/>
      <c r="L44" s="241"/>
      <c r="M44" s="241"/>
      <c r="N44" s="241"/>
      <c r="O44" s="241"/>
      <c r="P44" s="241"/>
      <c r="Q44" s="241"/>
      <c r="R44" s="241"/>
      <c r="S44" s="241"/>
      <c r="T44" s="241"/>
      <c r="U44" s="241"/>
    </row>
    <row r="46" spans="1:21" ht="30" customHeight="1" x14ac:dyDescent="0.3"/>
    <row r="47" spans="1:21" ht="34.5" customHeight="1" x14ac:dyDescent="0.3">
      <c r="A47" s="241" t="s">
        <v>265</v>
      </c>
      <c r="B47" s="241"/>
      <c r="C47" s="241"/>
      <c r="D47" s="241"/>
      <c r="E47" s="241"/>
      <c r="F47" s="241"/>
      <c r="G47" s="241"/>
    </row>
    <row r="48" spans="1:21" ht="92.25" customHeight="1" x14ac:dyDescent="0.3">
      <c r="A48" s="244" t="s">
        <v>266</v>
      </c>
      <c r="B48" s="245"/>
      <c r="C48" s="245"/>
      <c r="D48" s="245"/>
      <c r="E48" s="245"/>
      <c r="F48" s="245"/>
      <c r="G48" s="245"/>
    </row>
  </sheetData>
  <mergeCells count="5">
    <mergeCell ref="I42:U44"/>
    <mergeCell ref="A47:G47"/>
    <mergeCell ref="A48:G48"/>
    <mergeCell ref="A2:N2"/>
    <mergeCell ref="A1:N1"/>
  </mergeCells>
  <phoneticPr fontId="6" type="noConversion"/>
  <hyperlinks>
    <hyperlink ref="A1" location="Contents!A1" display="Back to contents" xr:uid="{46E50590-57ED-41B1-83F2-6AF0D35E8D84}"/>
  </hyperlinks>
  <pageMargins left="0.7" right="0.7" top="0.75" bottom="0.75" header="0.3" footer="0.3"/>
  <pageSetup paperSize="9" orientation="portrait" r:id="rId1"/>
  <ignoredErrors>
    <ignoredError sqref="N9:N11 N13:N15 N17:N19 N21:N22 N7" formulaRange="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U77"/>
  <sheetViews>
    <sheetView showGridLines="0" workbookViewId="0">
      <selection sqref="A1:G1"/>
    </sheetView>
  </sheetViews>
  <sheetFormatPr defaultColWidth="29.33203125" defaultRowHeight="14.4" x14ac:dyDescent="0.3"/>
  <cols>
    <col min="1" max="1" width="20.5546875" customWidth="1"/>
    <col min="2" max="2" width="29.109375" customWidth="1"/>
  </cols>
  <sheetData>
    <row r="1" spans="1:21" x14ac:dyDescent="0.3">
      <c r="A1" s="243" t="s">
        <v>18</v>
      </c>
      <c r="B1" s="243"/>
      <c r="C1" s="243"/>
      <c r="D1" s="243"/>
      <c r="E1" s="243"/>
      <c r="F1" s="243"/>
      <c r="G1" s="243"/>
    </row>
    <row r="2" spans="1:21" ht="18" x14ac:dyDescent="0.3">
      <c r="A2" s="246" t="s">
        <v>217</v>
      </c>
      <c r="B2" s="246"/>
      <c r="C2" s="246"/>
      <c r="D2" s="246"/>
      <c r="E2" s="246"/>
      <c r="F2" s="246"/>
      <c r="G2" s="246"/>
    </row>
    <row r="3" spans="1:21" s="47" customFormat="1" ht="45" customHeight="1" thickBot="1" x14ac:dyDescent="0.35">
      <c r="A3" s="95" t="s">
        <v>19</v>
      </c>
      <c r="B3" s="95" t="s">
        <v>39</v>
      </c>
      <c r="C3" s="96" t="s">
        <v>54</v>
      </c>
      <c r="D3" s="96" t="s">
        <v>128</v>
      </c>
      <c r="E3" s="96" t="s">
        <v>55</v>
      </c>
      <c r="F3" s="96" t="s">
        <v>135</v>
      </c>
      <c r="G3" s="96" t="s">
        <v>99</v>
      </c>
      <c r="H3"/>
      <c r="I3"/>
      <c r="J3"/>
      <c r="K3"/>
      <c r="L3"/>
      <c r="M3"/>
      <c r="N3"/>
      <c r="O3"/>
      <c r="P3"/>
      <c r="Q3"/>
      <c r="R3"/>
      <c r="S3"/>
      <c r="T3"/>
      <c r="U3"/>
    </row>
    <row r="4" spans="1:21" ht="15" thickTop="1" x14ac:dyDescent="0.3">
      <c r="A4" s="91">
        <v>2019</v>
      </c>
      <c r="B4" s="93" t="s">
        <v>43</v>
      </c>
      <c r="C4" s="112">
        <v>2.4601350000000002</v>
      </c>
      <c r="D4" s="112">
        <v>3.0518E-2</v>
      </c>
      <c r="E4" s="112">
        <v>0.65431099999999998</v>
      </c>
      <c r="F4" s="112">
        <v>1.1868350000000001</v>
      </c>
      <c r="G4" s="112">
        <v>4.3317990000000002</v>
      </c>
    </row>
    <row r="5" spans="1:21" x14ac:dyDescent="0.3">
      <c r="A5" s="91">
        <v>2019</v>
      </c>
      <c r="B5" s="93" t="s">
        <v>44</v>
      </c>
      <c r="C5" s="112">
        <v>4.192037</v>
      </c>
      <c r="D5" s="112">
        <v>5.7070999999999997E-2</v>
      </c>
      <c r="E5" s="112">
        <v>0.73127200000000003</v>
      </c>
      <c r="F5" s="112">
        <v>1.230534</v>
      </c>
      <c r="G5" s="112">
        <v>6.2109139999999998</v>
      </c>
    </row>
    <row r="6" spans="1:21" x14ac:dyDescent="0.3">
      <c r="A6" s="91">
        <v>2019</v>
      </c>
      <c r="B6" s="93" t="s">
        <v>45</v>
      </c>
      <c r="C6" s="112">
        <v>2.7812329999999998</v>
      </c>
      <c r="D6" s="112">
        <v>5.7181000000000003E-2</v>
      </c>
      <c r="E6" s="112">
        <v>0.74528700000000003</v>
      </c>
      <c r="F6" s="112">
        <v>1.794691</v>
      </c>
      <c r="G6" s="112">
        <v>5.3783919999999998</v>
      </c>
    </row>
    <row r="7" spans="1:21" x14ac:dyDescent="0.3">
      <c r="A7" s="91">
        <v>2019</v>
      </c>
      <c r="B7" s="93" t="s">
        <v>46</v>
      </c>
      <c r="C7" s="112">
        <v>3.1188989999999999</v>
      </c>
      <c r="D7" s="112">
        <v>4.4665999999999997E-2</v>
      </c>
      <c r="E7" s="112">
        <v>0.95037499999999997</v>
      </c>
      <c r="F7" s="112">
        <v>1.9763580000000001</v>
      </c>
      <c r="G7" s="112">
        <v>6.0902979999999998</v>
      </c>
    </row>
    <row r="8" spans="1:21" x14ac:dyDescent="0.3">
      <c r="A8" s="91">
        <v>2020</v>
      </c>
      <c r="B8" s="93" t="s">
        <v>43</v>
      </c>
      <c r="C8" s="112">
        <v>3.1870590000000001</v>
      </c>
      <c r="D8" s="112">
        <v>4.5434000000000002E-2</v>
      </c>
      <c r="E8" s="112">
        <v>1.1688350000000001</v>
      </c>
      <c r="F8" s="112">
        <v>1.8605719999999999</v>
      </c>
      <c r="G8" s="112">
        <v>6.2618999999999998</v>
      </c>
    </row>
    <row r="9" spans="1:21" x14ac:dyDescent="0.3">
      <c r="A9" s="91">
        <v>2020</v>
      </c>
      <c r="B9" s="93" t="s">
        <v>44</v>
      </c>
      <c r="C9" s="112">
        <v>4.3981019999999997</v>
      </c>
      <c r="D9" s="112">
        <v>4.5434000000000002E-2</v>
      </c>
      <c r="E9" s="112">
        <v>1.2342709999999999</v>
      </c>
      <c r="F9" s="112">
        <v>1.836025</v>
      </c>
      <c r="G9" s="112">
        <v>7.5138319999999998</v>
      </c>
    </row>
    <row r="10" spans="1:21" x14ac:dyDescent="0.3">
      <c r="A10" s="91">
        <v>2020</v>
      </c>
      <c r="B10" s="93" t="s">
        <v>45</v>
      </c>
      <c r="C10" s="112">
        <v>3.1831900000000002</v>
      </c>
      <c r="D10" s="112">
        <v>9.9711999999999995E-2</v>
      </c>
      <c r="E10" s="112">
        <v>1.1901569999999999</v>
      </c>
      <c r="F10" s="112">
        <v>1.9264669999999999</v>
      </c>
      <c r="G10" s="112">
        <v>6.3995259999999998</v>
      </c>
    </row>
    <row r="11" spans="1:21" x14ac:dyDescent="0.3">
      <c r="A11" s="91">
        <v>2020</v>
      </c>
      <c r="B11" s="93" t="s">
        <v>46</v>
      </c>
      <c r="C11" s="112">
        <v>4.2438739999999999</v>
      </c>
      <c r="D11" s="112">
        <v>5.0155999999999999E-2</v>
      </c>
      <c r="E11" s="112">
        <v>1.3572340000000001</v>
      </c>
      <c r="F11" s="112">
        <v>2.2274959999999999</v>
      </c>
      <c r="G11" s="112">
        <v>7.8787599999999998</v>
      </c>
    </row>
    <row r="12" spans="1:21" x14ac:dyDescent="0.3">
      <c r="A12" s="91">
        <v>2021</v>
      </c>
      <c r="B12" s="93" t="s">
        <v>43</v>
      </c>
      <c r="C12" s="112">
        <v>3.8443809999999998</v>
      </c>
      <c r="D12" s="112">
        <v>5.7487000000000003E-2</v>
      </c>
      <c r="E12" s="112">
        <v>1.8419920000000001</v>
      </c>
      <c r="F12" s="112">
        <v>2.054052</v>
      </c>
      <c r="G12" s="112">
        <v>7.7979120000000002</v>
      </c>
    </row>
    <row r="13" spans="1:21" x14ac:dyDescent="0.3">
      <c r="A13" s="91">
        <v>2021</v>
      </c>
      <c r="B13" s="93" t="s">
        <v>44</v>
      </c>
      <c r="C13" s="112">
        <v>5.2486459999999999</v>
      </c>
      <c r="D13" s="112">
        <v>0.10101599999999999</v>
      </c>
      <c r="E13" s="112">
        <v>2.2394029999999998</v>
      </c>
      <c r="F13" s="112">
        <v>2.1190869999999999</v>
      </c>
      <c r="G13" s="112">
        <v>9.7081520000000001</v>
      </c>
    </row>
    <row r="14" spans="1:21" x14ac:dyDescent="0.3">
      <c r="A14" s="91">
        <v>2021</v>
      </c>
      <c r="B14" s="93" t="s">
        <v>45</v>
      </c>
      <c r="C14" s="112">
        <v>5.5442679999999998</v>
      </c>
      <c r="D14" s="112">
        <v>0.14763799999999999</v>
      </c>
      <c r="E14" s="112">
        <v>3.018011</v>
      </c>
      <c r="F14" s="112">
        <v>2.147999</v>
      </c>
      <c r="G14" s="112">
        <v>10.857915999999999</v>
      </c>
    </row>
    <row r="15" spans="1:21" x14ac:dyDescent="0.3">
      <c r="A15" s="91">
        <v>2021</v>
      </c>
      <c r="B15" s="93" t="s">
        <v>46</v>
      </c>
      <c r="C15" s="112">
        <v>4.9883499999999996</v>
      </c>
      <c r="D15" s="112">
        <v>0.32308199999999998</v>
      </c>
      <c r="E15" s="112">
        <v>3.8787660000000002</v>
      </c>
      <c r="F15" s="112">
        <v>2.2624930000000001</v>
      </c>
      <c r="G15" s="112">
        <v>11.452691</v>
      </c>
    </row>
    <row r="16" spans="1:21" x14ac:dyDescent="0.3">
      <c r="A16" s="91">
        <v>2022</v>
      </c>
      <c r="B16" s="93" t="s">
        <v>43</v>
      </c>
      <c r="C16" s="112">
        <v>5.6369239999999996</v>
      </c>
      <c r="D16" s="112">
        <v>0.97926800000000003</v>
      </c>
      <c r="E16" s="112">
        <v>4.0749440000000003</v>
      </c>
      <c r="F16" s="112">
        <v>2.2256990000000001</v>
      </c>
      <c r="G16" s="112">
        <v>12.916835000000001</v>
      </c>
    </row>
    <row r="17" spans="1:7" x14ac:dyDescent="0.3">
      <c r="A17" s="91">
        <v>2022</v>
      </c>
      <c r="B17" s="93" t="s">
        <v>44</v>
      </c>
      <c r="C17" s="112">
        <v>7.5537939999999999</v>
      </c>
      <c r="D17" s="112">
        <v>1.6691879999999999</v>
      </c>
      <c r="E17" s="112">
        <v>4.5812549999999996</v>
      </c>
      <c r="F17" s="112">
        <v>2.2925089999999999</v>
      </c>
      <c r="G17" s="112">
        <v>16.096746</v>
      </c>
    </row>
    <row r="18" spans="1:7" x14ac:dyDescent="0.3">
      <c r="A18" s="88">
        <v>2022</v>
      </c>
      <c r="B18" s="93" t="s">
        <v>45</v>
      </c>
      <c r="C18" s="112">
        <v>8.1957970000000007</v>
      </c>
      <c r="D18" s="112">
        <v>2.4506800000000002</v>
      </c>
      <c r="E18" s="112">
        <v>6.4971540000000001</v>
      </c>
      <c r="F18" s="112">
        <v>2.547628</v>
      </c>
      <c r="G18" s="112">
        <v>19.691258999999999</v>
      </c>
    </row>
    <row r="19" spans="1:7" x14ac:dyDescent="0.3">
      <c r="A19" s="91">
        <v>2022</v>
      </c>
      <c r="B19" s="93" t="s">
        <v>46</v>
      </c>
      <c r="C19" s="112">
        <v>8.6947270000000003</v>
      </c>
      <c r="D19" s="112">
        <v>2.7580049999999998</v>
      </c>
      <c r="E19" s="112">
        <v>8.5248010000000001</v>
      </c>
      <c r="F19" s="112">
        <v>2.6738520000000001</v>
      </c>
      <c r="G19" s="112">
        <v>22.651385000000001</v>
      </c>
    </row>
    <row r="20" spans="1:7" x14ac:dyDescent="0.3">
      <c r="A20" s="91">
        <v>2023</v>
      </c>
      <c r="B20" s="93" t="s">
        <v>43</v>
      </c>
      <c r="C20" s="112">
        <v>7.7255419999999999</v>
      </c>
      <c r="D20" s="112">
        <v>3.4456630000000001</v>
      </c>
      <c r="E20" s="112">
        <v>9.6306659999999997</v>
      </c>
      <c r="F20" s="112">
        <v>3.0320670000000001</v>
      </c>
      <c r="G20" s="112">
        <v>23.833938</v>
      </c>
    </row>
    <row r="21" spans="1:7" x14ac:dyDescent="0.3">
      <c r="A21" s="91">
        <v>2023</v>
      </c>
      <c r="B21" s="93" t="s">
        <v>44</v>
      </c>
      <c r="C21" s="112">
        <v>8.973865</v>
      </c>
      <c r="D21" s="112">
        <v>4.8422140000000002</v>
      </c>
      <c r="E21" s="112">
        <v>10.506081</v>
      </c>
      <c r="F21" s="112">
        <v>3.2756789999999998</v>
      </c>
      <c r="G21" s="112">
        <v>27.597839</v>
      </c>
    </row>
    <row r="22" spans="1:7" x14ac:dyDescent="0.3">
      <c r="A22" s="91">
        <v>2023</v>
      </c>
      <c r="B22" s="118" t="s">
        <v>45</v>
      </c>
      <c r="C22" s="112">
        <v>11.183654000000001</v>
      </c>
      <c r="D22" s="112">
        <v>6.0718800000000002</v>
      </c>
      <c r="E22" s="112">
        <v>10.679098</v>
      </c>
      <c r="F22" s="112">
        <v>5.5462400000000001</v>
      </c>
      <c r="G22" s="112">
        <v>33.480871999999998</v>
      </c>
    </row>
    <row r="23" spans="1:7" x14ac:dyDescent="0.3">
      <c r="A23" s="91">
        <v>2023</v>
      </c>
      <c r="B23" s="118" t="s">
        <v>46</v>
      </c>
      <c r="C23" s="230">
        <v>10.254996999999999</v>
      </c>
      <c r="D23" s="230">
        <v>7.5979929999999998</v>
      </c>
      <c r="E23" s="230">
        <v>10.891933</v>
      </c>
      <c r="F23" s="231">
        <v>7.4151400000000001</v>
      </c>
      <c r="G23" s="230">
        <v>36.160063000000001</v>
      </c>
    </row>
    <row r="33" spans="1:5" ht="15" customHeight="1" x14ac:dyDescent="0.3"/>
    <row r="48" spans="1:5" ht="36" customHeight="1" x14ac:dyDescent="0.3">
      <c r="A48" s="241" t="s">
        <v>218</v>
      </c>
      <c r="B48" s="241"/>
      <c r="C48" s="241"/>
      <c r="D48" s="241"/>
      <c r="E48" s="241"/>
    </row>
    <row r="49" spans="1:8" x14ac:dyDescent="0.3">
      <c r="A49" s="245" t="s">
        <v>95</v>
      </c>
      <c r="B49" s="245"/>
      <c r="C49" s="245"/>
      <c r="D49" s="245"/>
      <c r="E49" s="245"/>
      <c r="F49" s="27"/>
      <c r="G49" s="27"/>
      <c r="H49" s="27"/>
    </row>
    <row r="50" spans="1:8" ht="29.4" customHeight="1" x14ac:dyDescent="0.3">
      <c r="A50" s="63" t="s">
        <v>56</v>
      </c>
      <c r="B50" s="63" t="s">
        <v>57</v>
      </c>
      <c r="C50" s="63" t="s">
        <v>121</v>
      </c>
      <c r="D50" s="63" t="s">
        <v>58</v>
      </c>
      <c r="E50" s="63" t="s">
        <v>94</v>
      </c>
    </row>
    <row r="51" spans="1:8" ht="201" customHeight="1" x14ac:dyDescent="0.3">
      <c r="A51" s="86" t="s">
        <v>59</v>
      </c>
      <c r="B51" s="25" t="s">
        <v>120</v>
      </c>
      <c r="C51" s="25" t="s">
        <v>176</v>
      </c>
      <c r="D51" s="25" t="s">
        <v>96</v>
      </c>
      <c r="E51" s="10" t="s">
        <v>126</v>
      </c>
    </row>
    <row r="52" spans="1:8" ht="46.5" customHeight="1" x14ac:dyDescent="0.3">
      <c r="A52" s="48" t="s">
        <v>125</v>
      </c>
      <c r="B52" s="94">
        <v>10.3</v>
      </c>
      <c r="C52" s="94">
        <v>7.6</v>
      </c>
      <c r="D52" s="94">
        <v>10.9</v>
      </c>
      <c r="E52">
        <v>7.4</v>
      </c>
    </row>
    <row r="53" spans="1:8" ht="35.4" customHeight="1" x14ac:dyDescent="0.3">
      <c r="A53" s="48" t="s">
        <v>97</v>
      </c>
      <c r="B53">
        <v>209</v>
      </c>
      <c r="C53">
        <v>65</v>
      </c>
      <c r="D53">
        <v>58</v>
      </c>
      <c r="E53">
        <v>43</v>
      </c>
    </row>
    <row r="54" spans="1:8" ht="33.75" customHeight="1" x14ac:dyDescent="0.3">
      <c r="A54" s="248" t="s">
        <v>98</v>
      </c>
      <c r="B54" s="249"/>
      <c r="C54" s="249"/>
      <c r="D54" s="249"/>
      <c r="E54" s="249"/>
    </row>
    <row r="58" spans="1:8" x14ac:dyDescent="0.3">
      <c r="B58" s="247"/>
      <c r="C58" s="247"/>
      <c r="D58" s="247"/>
      <c r="E58" s="247"/>
      <c r="F58" s="92"/>
    </row>
    <row r="59" spans="1:8" x14ac:dyDescent="0.3">
      <c r="B59" s="247"/>
      <c r="C59" s="247"/>
      <c r="D59" s="247"/>
      <c r="E59" s="247"/>
      <c r="F59" s="92"/>
    </row>
    <row r="65" spans="2:2" ht="48.9" customHeight="1" x14ac:dyDescent="0.3"/>
    <row r="76" spans="2:2" x14ac:dyDescent="0.3">
      <c r="B76" s="1"/>
    </row>
    <row r="77" spans="2:2" x14ac:dyDescent="0.3">
      <c r="B77" s="1"/>
    </row>
  </sheetData>
  <mergeCells count="6">
    <mergeCell ref="A1:G1"/>
    <mergeCell ref="B58:E59"/>
    <mergeCell ref="A54:E54"/>
    <mergeCell ref="A49:E49"/>
    <mergeCell ref="A48:E48"/>
    <mergeCell ref="A2:G2"/>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N61"/>
  <sheetViews>
    <sheetView showGridLines="0" workbookViewId="0">
      <selection sqref="A1:G1"/>
    </sheetView>
  </sheetViews>
  <sheetFormatPr defaultColWidth="8.5546875" defaultRowHeight="14.4" x14ac:dyDescent="0.3"/>
  <cols>
    <col min="1" max="1" width="26.44140625" customWidth="1"/>
    <col min="2" max="2" width="17" bestFit="1" customWidth="1"/>
    <col min="3" max="3" width="13.5546875" customWidth="1"/>
    <col min="4" max="4" width="25.109375" bestFit="1" customWidth="1"/>
    <col min="5" max="5" width="13.6640625" bestFit="1" customWidth="1"/>
    <col min="6" max="6" width="10.6640625" customWidth="1"/>
    <col min="7" max="7" width="9.109375" customWidth="1"/>
    <col min="8" max="8" width="11.88671875" bestFit="1" customWidth="1"/>
    <col min="14" max="14" width="9.109375" bestFit="1" customWidth="1"/>
  </cols>
  <sheetData>
    <row r="1" spans="1:14" x14ac:dyDescent="0.3">
      <c r="A1" s="243" t="s">
        <v>18</v>
      </c>
      <c r="B1" s="243"/>
      <c r="C1" s="243"/>
      <c r="D1" s="243"/>
      <c r="E1" s="243"/>
      <c r="F1" s="243"/>
      <c r="G1" s="243"/>
    </row>
    <row r="2" spans="1:14" ht="37.200000000000003" customHeight="1" x14ac:dyDescent="0.35">
      <c r="A2" s="250" t="s">
        <v>219</v>
      </c>
      <c r="B2" s="250"/>
      <c r="C2" s="250"/>
      <c r="D2" s="250"/>
      <c r="E2" s="250"/>
      <c r="F2" s="250"/>
      <c r="G2" s="250"/>
    </row>
    <row r="3" spans="1:14" x14ac:dyDescent="0.3">
      <c r="A3" s="4" t="s">
        <v>19</v>
      </c>
      <c r="B3" s="4" t="s">
        <v>39</v>
      </c>
      <c r="C3" s="4" t="s">
        <v>40</v>
      </c>
      <c r="D3" s="4" t="s">
        <v>136</v>
      </c>
      <c r="E3" s="4" t="s">
        <v>41</v>
      </c>
      <c r="F3" s="4" t="s">
        <v>42</v>
      </c>
      <c r="G3" s="4" t="s">
        <v>24</v>
      </c>
    </row>
    <row r="4" spans="1:14" x14ac:dyDescent="0.3">
      <c r="A4" s="21">
        <v>2019</v>
      </c>
      <c r="B4" s="57" t="s">
        <v>43</v>
      </c>
      <c r="C4" s="7">
        <v>11537</v>
      </c>
      <c r="D4" s="7">
        <v>17458</v>
      </c>
      <c r="E4" s="7">
        <v>9781</v>
      </c>
      <c r="F4" s="7">
        <v>11</v>
      </c>
      <c r="G4" s="59">
        <v>38787</v>
      </c>
    </row>
    <row r="5" spans="1:14" x14ac:dyDescent="0.3">
      <c r="A5" s="21">
        <v>2019</v>
      </c>
      <c r="B5" s="57" t="s">
        <v>44</v>
      </c>
      <c r="C5" s="7">
        <v>39793</v>
      </c>
      <c r="D5" s="7">
        <v>69985</v>
      </c>
      <c r="E5" s="7">
        <v>0</v>
      </c>
      <c r="F5" s="7">
        <v>1500</v>
      </c>
      <c r="G5" s="59">
        <v>111278</v>
      </c>
    </row>
    <row r="6" spans="1:14" x14ac:dyDescent="0.3">
      <c r="A6" s="21">
        <v>2019</v>
      </c>
      <c r="B6" s="57" t="s">
        <v>45</v>
      </c>
      <c r="C6" s="7">
        <v>87169</v>
      </c>
      <c r="D6" s="7">
        <v>25499</v>
      </c>
      <c r="E6" s="7">
        <v>18174</v>
      </c>
      <c r="F6" s="7">
        <v>1827</v>
      </c>
      <c r="G6" s="59">
        <v>132669</v>
      </c>
    </row>
    <row r="7" spans="1:14" x14ac:dyDescent="0.3">
      <c r="A7" s="21">
        <v>2019</v>
      </c>
      <c r="B7" s="57" t="s">
        <v>46</v>
      </c>
      <c r="C7" s="7">
        <v>190646</v>
      </c>
      <c r="D7" s="7">
        <v>1180</v>
      </c>
      <c r="E7" s="7">
        <v>0</v>
      </c>
      <c r="F7" s="7">
        <v>2318</v>
      </c>
      <c r="G7" s="59">
        <v>194144</v>
      </c>
    </row>
    <row r="8" spans="1:14" x14ac:dyDescent="0.3">
      <c r="A8" s="21">
        <v>2020</v>
      </c>
      <c r="B8" s="57" t="s">
        <v>43</v>
      </c>
      <c r="C8" s="7">
        <v>84592</v>
      </c>
      <c r="D8" s="7">
        <v>18260</v>
      </c>
      <c r="E8" s="7">
        <v>0</v>
      </c>
      <c r="F8" s="7">
        <v>11991</v>
      </c>
      <c r="G8" s="59">
        <v>114843</v>
      </c>
    </row>
    <row r="9" spans="1:14" x14ac:dyDescent="0.3">
      <c r="A9" s="21">
        <v>2020</v>
      </c>
      <c r="B9" s="57" t="s">
        <v>44</v>
      </c>
      <c r="C9" s="7">
        <v>90203</v>
      </c>
      <c r="D9" s="7">
        <v>91628</v>
      </c>
      <c r="E9" s="7">
        <v>14343</v>
      </c>
      <c r="F9" s="7">
        <v>9845</v>
      </c>
      <c r="G9" s="59">
        <v>206019</v>
      </c>
    </row>
    <row r="10" spans="1:14" x14ac:dyDescent="0.3">
      <c r="A10" s="21">
        <v>2020</v>
      </c>
      <c r="B10" s="57" t="s">
        <v>45</v>
      </c>
      <c r="C10" s="7">
        <v>213248</v>
      </c>
      <c r="D10" s="7">
        <v>0</v>
      </c>
      <c r="E10" s="7">
        <v>0</v>
      </c>
      <c r="F10" s="7">
        <v>2772</v>
      </c>
      <c r="G10" s="59">
        <v>216020</v>
      </c>
      <c r="N10" s="24"/>
    </row>
    <row r="11" spans="1:14" x14ac:dyDescent="0.3">
      <c r="A11" s="21">
        <v>2020</v>
      </c>
      <c r="B11" s="57" t="s">
        <v>46</v>
      </c>
      <c r="C11" s="7">
        <v>217456</v>
      </c>
      <c r="D11" s="7">
        <v>10000</v>
      </c>
      <c r="E11" s="7">
        <v>65668</v>
      </c>
      <c r="F11" s="7">
        <v>10951</v>
      </c>
      <c r="G11" s="59">
        <v>304075</v>
      </c>
    </row>
    <row r="12" spans="1:14" x14ac:dyDescent="0.3">
      <c r="A12" s="21">
        <v>2021</v>
      </c>
      <c r="B12" s="57" t="s">
        <v>43</v>
      </c>
      <c r="C12" s="26">
        <v>150884</v>
      </c>
      <c r="D12" s="7">
        <v>0</v>
      </c>
      <c r="E12" s="7">
        <v>0</v>
      </c>
      <c r="F12" s="7">
        <v>23605</v>
      </c>
      <c r="G12" s="59">
        <v>174489</v>
      </c>
      <c r="N12" s="24"/>
    </row>
    <row r="13" spans="1:14" x14ac:dyDescent="0.3">
      <c r="A13" s="21">
        <v>2021</v>
      </c>
      <c r="B13" s="58" t="s">
        <v>44</v>
      </c>
      <c r="C13" s="55">
        <v>211376</v>
      </c>
      <c r="D13" s="56">
        <v>0</v>
      </c>
      <c r="E13" s="56">
        <v>9973</v>
      </c>
      <c r="F13" s="56">
        <v>5611</v>
      </c>
      <c r="G13" s="59">
        <v>226960</v>
      </c>
    </row>
    <row r="14" spans="1:14" x14ac:dyDescent="0.3">
      <c r="A14" s="21">
        <v>2021</v>
      </c>
      <c r="B14" s="58" t="s">
        <v>45</v>
      </c>
      <c r="C14" s="55">
        <v>168310</v>
      </c>
      <c r="D14" s="56">
        <v>0</v>
      </c>
      <c r="E14" s="56">
        <v>50446</v>
      </c>
      <c r="F14" s="56">
        <v>1602</v>
      </c>
      <c r="G14" s="59">
        <v>220358</v>
      </c>
    </row>
    <row r="15" spans="1:14" x14ac:dyDescent="0.3">
      <c r="A15" s="21">
        <v>2021</v>
      </c>
      <c r="B15" s="58" t="s">
        <v>46</v>
      </c>
      <c r="C15" s="55">
        <v>313875</v>
      </c>
      <c r="D15" s="56">
        <v>3400</v>
      </c>
      <c r="E15" s="56">
        <v>3734</v>
      </c>
      <c r="F15" s="56">
        <v>7352</v>
      </c>
      <c r="G15" s="59">
        <v>328361</v>
      </c>
    </row>
    <row r="16" spans="1:14" x14ac:dyDescent="0.3">
      <c r="A16" s="21">
        <v>2022</v>
      </c>
      <c r="B16" s="58" t="s">
        <v>43</v>
      </c>
      <c r="C16" s="55">
        <v>161020</v>
      </c>
      <c r="D16" s="56">
        <v>1118</v>
      </c>
      <c r="E16" s="56">
        <v>85925</v>
      </c>
      <c r="F16" s="56">
        <v>34715</v>
      </c>
      <c r="G16" s="59">
        <v>282778</v>
      </c>
    </row>
    <row r="17" spans="1:7" x14ac:dyDescent="0.3">
      <c r="A17" s="21">
        <v>2022</v>
      </c>
      <c r="B17" s="58" t="s">
        <v>44</v>
      </c>
      <c r="C17" s="55">
        <v>295784</v>
      </c>
      <c r="D17" s="56">
        <v>5</v>
      </c>
      <c r="E17" s="56">
        <v>117670</v>
      </c>
      <c r="F17" s="56">
        <v>27918</v>
      </c>
      <c r="G17" s="59">
        <v>441377</v>
      </c>
    </row>
    <row r="18" spans="1:7" x14ac:dyDescent="0.3">
      <c r="A18" s="21">
        <v>2022</v>
      </c>
      <c r="B18" s="58" t="s">
        <v>45</v>
      </c>
      <c r="C18" s="55">
        <v>166294</v>
      </c>
      <c r="D18" s="56">
        <v>448</v>
      </c>
      <c r="E18" s="56">
        <v>288987</v>
      </c>
      <c r="F18" s="56">
        <v>21176</v>
      </c>
      <c r="G18" s="59">
        <v>476905</v>
      </c>
    </row>
    <row r="19" spans="1:7" x14ac:dyDescent="0.3">
      <c r="A19" s="21">
        <v>2022</v>
      </c>
      <c r="B19" s="58" t="s">
        <v>46</v>
      </c>
      <c r="C19" s="55">
        <v>231983</v>
      </c>
      <c r="D19" s="56">
        <v>2542</v>
      </c>
      <c r="E19" s="56">
        <v>17240</v>
      </c>
      <c r="F19" s="56">
        <v>26456</v>
      </c>
      <c r="G19" s="59">
        <v>278221</v>
      </c>
    </row>
    <row r="20" spans="1:7" x14ac:dyDescent="0.3">
      <c r="A20" s="21">
        <v>2023</v>
      </c>
      <c r="B20" s="58" t="s">
        <v>43</v>
      </c>
      <c r="C20" s="55">
        <v>201426</v>
      </c>
      <c r="D20" s="56">
        <v>10516</v>
      </c>
      <c r="E20" s="56">
        <v>0</v>
      </c>
      <c r="F20" s="56">
        <v>0</v>
      </c>
      <c r="G20" s="59">
        <v>211942</v>
      </c>
    </row>
    <row r="21" spans="1:7" x14ac:dyDescent="0.3">
      <c r="A21" s="21">
        <v>2023</v>
      </c>
      <c r="B21" s="58" t="s">
        <v>44</v>
      </c>
      <c r="C21" s="55">
        <v>328884</v>
      </c>
      <c r="D21" s="56">
        <v>12731</v>
      </c>
      <c r="E21" s="56">
        <v>0</v>
      </c>
      <c r="F21" s="56">
        <v>1349</v>
      </c>
      <c r="G21" s="59">
        <v>342964</v>
      </c>
    </row>
    <row r="22" spans="1:7" x14ac:dyDescent="0.3">
      <c r="A22" s="21">
        <v>2023</v>
      </c>
      <c r="B22" s="58" t="s">
        <v>45</v>
      </c>
      <c r="C22" s="55">
        <v>269849</v>
      </c>
      <c r="D22" s="56">
        <v>43043</v>
      </c>
      <c r="E22" s="56">
        <v>55093</v>
      </c>
      <c r="F22" s="56">
        <v>18778</v>
      </c>
      <c r="G22" s="59">
        <v>386763</v>
      </c>
    </row>
    <row r="23" spans="1:7" x14ac:dyDescent="0.3">
      <c r="A23" s="21">
        <v>2023</v>
      </c>
      <c r="B23" s="58" t="s">
        <v>46</v>
      </c>
      <c r="C23" s="55">
        <v>290416</v>
      </c>
      <c r="D23" s="56">
        <v>24463</v>
      </c>
      <c r="E23" s="56">
        <v>421498</v>
      </c>
      <c r="F23" s="56">
        <v>56736</v>
      </c>
      <c r="G23" s="59">
        <v>793113</v>
      </c>
    </row>
    <row r="44" spans="1:8" x14ac:dyDescent="0.3">
      <c r="H44" s="25"/>
    </row>
    <row r="46" spans="1:8" ht="30.75" customHeight="1" x14ac:dyDescent="0.3"/>
    <row r="47" spans="1:8" ht="27.75" customHeight="1" x14ac:dyDescent="0.3">
      <c r="A47" s="25"/>
      <c r="B47" s="25"/>
      <c r="C47" s="25"/>
      <c r="D47" s="25"/>
      <c r="E47" s="25"/>
      <c r="F47" s="25"/>
      <c r="G47" s="25"/>
    </row>
    <row r="48" spans="1:8" ht="34.5" customHeight="1" x14ac:dyDescent="0.3">
      <c r="A48" s="241" t="s">
        <v>220</v>
      </c>
      <c r="B48" s="241"/>
      <c r="C48" s="241"/>
      <c r="D48" s="241"/>
      <c r="E48" s="241"/>
      <c r="F48" s="241"/>
      <c r="G48" s="241"/>
    </row>
    <row r="49" spans="1:8" ht="21" customHeight="1" thickBot="1" x14ac:dyDescent="0.35">
      <c r="A49" s="13" t="s">
        <v>81</v>
      </c>
      <c r="C49" s="82"/>
      <c r="D49" s="82"/>
      <c r="E49" s="82"/>
      <c r="F49" s="82"/>
    </row>
    <row r="50" spans="1:8" ht="30" customHeight="1" thickBot="1" x14ac:dyDescent="0.35">
      <c r="A50" s="83" t="s">
        <v>80</v>
      </c>
      <c r="B50" s="255" t="s">
        <v>47</v>
      </c>
      <c r="C50" s="256"/>
      <c r="D50" s="256"/>
      <c r="E50" s="256"/>
      <c r="F50" s="256"/>
    </row>
    <row r="51" spans="1:8" ht="33" customHeight="1" thickBot="1" x14ac:dyDescent="0.35">
      <c r="A51" s="83" t="s">
        <v>48</v>
      </c>
      <c r="B51" s="251" t="s">
        <v>49</v>
      </c>
      <c r="C51" s="252"/>
      <c r="D51" s="252"/>
      <c r="E51" s="252"/>
      <c r="F51" s="252"/>
      <c r="H51" s="25"/>
    </row>
    <row r="52" spans="1:8" ht="36.75" customHeight="1" thickBot="1" x14ac:dyDescent="0.35">
      <c r="A52" s="83" t="s">
        <v>83</v>
      </c>
      <c r="B52" s="251" t="s">
        <v>142</v>
      </c>
      <c r="C52" s="252"/>
      <c r="D52" s="252"/>
      <c r="E52" s="252"/>
      <c r="F52" s="252"/>
    </row>
    <row r="53" spans="1:8" ht="45.75" customHeight="1" thickBot="1" x14ac:dyDescent="0.35">
      <c r="A53" s="83" t="s">
        <v>51</v>
      </c>
      <c r="B53" s="251" t="s">
        <v>141</v>
      </c>
      <c r="C53" s="252"/>
      <c r="D53" s="252"/>
      <c r="E53" s="252"/>
      <c r="F53" s="252"/>
    </row>
    <row r="54" spans="1:8" ht="36.75" customHeight="1" thickBot="1" x14ac:dyDescent="0.35">
      <c r="A54" s="83" t="s">
        <v>52</v>
      </c>
      <c r="B54" s="251" t="s">
        <v>177</v>
      </c>
      <c r="C54" s="252"/>
      <c r="D54" s="252"/>
      <c r="E54" s="252"/>
      <c r="F54" s="252"/>
      <c r="G54" s="25"/>
    </row>
    <row r="55" spans="1:8" x14ac:dyDescent="0.3">
      <c r="A55" s="253" t="s">
        <v>137</v>
      </c>
      <c r="B55" s="253"/>
      <c r="C55" s="253"/>
      <c r="D55" s="253"/>
      <c r="E55" s="253"/>
      <c r="F55" s="253"/>
      <c r="G55" s="14"/>
    </row>
    <row r="56" spans="1:8" ht="70.5" customHeight="1" x14ac:dyDescent="0.3">
      <c r="A56" s="254" t="s">
        <v>300</v>
      </c>
      <c r="B56" s="254"/>
      <c r="C56" s="254"/>
      <c r="D56" s="254"/>
      <c r="E56" s="254"/>
      <c r="F56" s="254"/>
      <c r="G56" s="82"/>
    </row>
    <row r="57" spans="1:8" x14ac:dyDescent="0.3">
      <c r="F57" s="14"/>
      <c r="G57" s="82"/>
    </row>
    <row r="58" spans="1:8" x14ac:dyDescent="0.3">
      <c r="F58" s="14"/>
      <c r="G58" s="82"/>
    </row>
    <row r="59" spans="1:8" x14ac:dyDescent="0.3">
      <c r="F59" s="14"/>
      <c r="G59" s="82"/>
    </row>
    <row r="61" spans="1:8" x14ac:dyDescent="0.3">
      <c r="F61" s="25"/>
      <c r="G61" s="25"/>
    </row>
  </sheetData>
  <mergeCells count="10">
    <mergeCell ref="A55:F55"/>
    <mergeCell ref="A56:F56"/>
    <mergeCell ref="B50:F50"/>
    <mergeCell ref="B51:F51"/>
    <mergeCell ref="B52:F52"/>
    <mergeCell ref="A2:G2"/>
    <mergeCell ref="A1:G1"/>
    <mergeCell ref="A48:G48"/>
    <mergeCell ref="B53:F53"/>
    <mergeCell ref="B54:F54"/>
  </mergeCells>
  <phoneticPr fontId="6" type="noConversion"/>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K28"/>
  <sheetViews>
    <sheetView showGridLines="0" workbookViewId="0">
      <selection sqref="A1:K1"/>
    </sheetView>
  </sheetViews>
  <sheetFormatPr defaultColWidth="8.5546875" defaultRowHeight="14.4" x14ac:dyDescent="0.3"/>
  <cols>
    <col min="1" max="2" width="10.5546875" customWidth="1"/>
    <col min="3" max="3" width="23.5546875" customWidth="1"/>
    <col min="4" max="4" width="10.5546875" bestFit="1" customWidth="1"/>
    <col min="5" max="5" width="23.5546875" bestFit="1" customWidth="1"/>
    <col min="6" max="6" width="17" bestFit="1" customWidth="1"/>
    <col min="7" max="7" width="12.6640625" customWidth="1"/>
    <col min="8" max="8" width="10.44140625" bestFit="1" customWidth="1"/>
    <col min="9" max="9" width="9.44140625" bestFit="1" customWidth="1"/>
    <col min="10" max="10" width="11.44140625" bestFit="1" customWidth="1"/>
    <col min="11" max="11" width="10.5546875" bestFit="1" customWidth="1"/>
    <col min="12" max="12" width="15.109375" customWidth="1"/>
    <col min="13" max="13" width="15.44140625" customWidth="1"/>
  </cols>
  <sheetData>
    <row r="1" spans="1:11" x14ac:dyDescent="0.3">
      <c r="A1" s="243" t="s">
        <v>18</v>
      </c>
      <c r="B1" s="243"/>
      <c r="C1" s="243"/>
      <c r="D1" s="243"/>
      <c r="E1" s="243"/>
      <c r="F1" s="243"/>
      <c r="G1" s="243"/>
      <c r="H1" s="243"/>
      <c r="I1" s="243"/>
      <c r="J1" s="243"/>
      <c r="K1" s="243"/>
    </row>
    <row r="2" spans="1:11" ht="18" x14ac:dyDescent="0.35">
      <c r="A2" s="250" t="s">
        <v>221</v>
      </c>
      <c r="B2" s="250"/>
      <c r="C2" s="250"/>
      <c r="D2" s="250"/>
      <c r="E2" s="250"/>
      <c r="F2" s="250"/>
      <c r="G2" s="250"/>
      <c r="H2" s="250"/>
      <c r="I2" s="250"/>
      <c r="J2" s="250"/>
      <c r="K2" s="250"/>
    </row>
    <row r="3" spans="1:11" x14ac:dyDescent="0.3">
      <c r="G3" s="10"/>
    </row>
    <row r="4" spans="1:11" x14ac:dyDescent="0.3">
      <c r="A4" s="10"/>
      <c r="B4" s="10"/>
      <c r="C4" s="10"/>
      <c r="D4" s="10"/>
      <c r="E4" s="10"/>
      <c r="F4" s="10"/>
      <c r="G4" s="10"/>
    </row>
    <row r="5" spans="1:11" x14ac:dyDescent="0.3">
      <c r="A5" s="10"/>
      <c r="B5" s="10"/>
      <c r="C5" s="10"/>
      <c r="D5" s="10"/>
      <c r="E5" s="10"/>
      <c r="F5" s="10"/>
      <c r="G5" s="10"/>
    </row>
    <row r="6" spans="1:11" x14ac:dyDescent="0.3">
      <c r="A6" s="10"/>
      <c r="B6" s="10"/>
      <c r="C6" s="10"/>
      <c r="D6" s="10"/>
      <c r="E6" s="10"/>
      <c r="F6" s="10"/>
      <c r="G6" s="10"/>
    </row>
    <row r="27" spans="1:7" ht="47.1" customHeight="1" x14ac:dyDescent="0.3">
      <c r="A27" s="241" t="s">
        <v>267</v>
      </c>
      <c r="B27" s="241"/>
      <c r="C27" s="241"/>
      <c r="D27" s="241"/>
      <c r="E27" s="241"/>
      <c r="F27" s="241"/>
      <c r="G27" s="241"/>
    </row>
    <row r="28" spans="1:7" ht="45.6" customHeight="1" x14ac:dyDescent="0.3">
      <c r="A28" s="241" t="s">
        <v>166</v>
      </c>
      <c r="B28" s="241"/>
      <c r="C28" s="241"/>
      <c r="D28" s="241"/>
      <c r="E28" s="241"/>
      <c r="F28" s="241"/>
      <c r="G28" s="241"/>
    </row>
  </sheetData>
  <mergeCells count="4">
    <mergeCell ref="A27:G27"/>
    <mergeCell ref="A28:G28"/>
    <mergeCell ref="A2:K2"/>
    <mergeCell ref="A1:K1"/>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K58"/>
  <sheetViews>
    <sheetView showGridLines="0" workbookViewId="0">
      <selection sqref="A1:K1"/>
    </sheetView>
  </sheetViews>
  <sheetFormatPr defaultColWidth="8.5546875" defaultRowHeight="14.4" x14ac:dyDescent="0.3"/>
  <cols>
    <col min="1" max="1" width="12.44140625" customWidth="1"/>
    <col min="2" max="2" width="10.109375" bestFit="1" customWidth="1"/>
    <col min="3" max="3" width="26.6640625" bestFit="1" customWidth="1"/>
    <col min="4" max="4" width="13.109375" bestFit="1" customWidth="1"/>
    <col min="5" max="5" width="9" bestFit="1" customWidth="1"/>
    <col min="6" max="6" width="13.109375" bestFit="1" customWidth="1"/>
    <col min="7" max="7" width="11.6640625" bestFit="1" customWidth="1"/>
    <col min="8" max="8" width="18.5546875" bestFit="1" customWidth="1"/>
    <col min="9" max="9" width="20.44140625" bestFit="1" customWidth="1"/>
    <col min="10" max="10" width="9.44140625" customWidth="1"/>
    <col min="11" max="11" width="14.109375" bestFit="1" customWidth="1"/>
  </cols>
  <sheetData>
    <row r="1" spans="1:11" x14ac:dyDescent="0.3">
      <c r="A1" s="243" t="s">
        <v>18</v>
      </c>
      <c r="B1" s="243"/>
      <c r="C1" s="243"/>
      <c r="D1" s="243"/>
      <c r="E1" s="243"/>
      <c r="F1" s="243"/>
      <c r="G1" s="243"/>
      <c r="H1" s="243"/>
      <c r="I1" s="243"/>
      <c r="J1" s="243"/>
      <c r="K1" s="243"/>
    </row>
    <row r="2" spans="1:11" ht="18" x14ac:dyDescent="0.3">
      <c r="A2" s="246" t="s">
        <v>167</v>
      </c>
      <c r="B2" s="246"/>
      <c r="C2" s="246"/>
      <c r="D2" s="246"/>
      <c r="E2" s="246"/>
      <c r="F2" s="246"/>
      <c r="G2" s="246"/>
      <c r="H2" s="246"/>
      <c r="I2" s="246"/>
      <c r="J2" s="246"/>
      <c r="K2" s="246"/>
    </row>
    <row r="3" spans="1:11" x14ac:dyDescent="0.3">
      <c r="A3" s="4" t="s">
        <v>19</v>
      </c>
      <c r="B3" s="4" t="s">
        <v>39</v>
      </c>
      <c r="C3" s="4" t="s">
        <v>115</v>
      </c>
      <c r="D3" s="4" t="s">
        <v>22</v>
      </c>
      <c r="E3" s="4" t="s">
        <v>23</v>
      </c>
      <c r="F3" s="4" t="s">
        <v>20</v>
      </c>
      <c r="G3" s="4" t="s">
        <v>21</v>
      </c>
      <c r="H3" s="4" t="s">
        <v>116</v>
      </c>
      <c r="I3" s="4" t="s">
        <v>117</v>
      </c>
      <c r="J3" s="4" t="s">
        <v>24</v>
      </c>
      <c r="K3" s="9" t="s">
        <v>53</v>
      </c>
    </row>
    <row r="4" spans="1:11" x14ac:dyDescent="0.3">
      <c r="A4" s="21">
        <v>2019</v>
      </c>
      <c r="B4" s="22">
        <v>1</v>
      </c>
      <c r="C4" s="7">
        <v>30574</v>
      </c>
      <c r="D4" s="7">
        <v>3213</v>
      </c>
      <c r="E4" s="7">
        <v>5000</v>
      </c>
      <c r="F4" s="7">
        <v>0</v>
      </c>
      <c r="G4" s="7">
        <v>0</v>
      </c>
      <c r="H4" s="7">
        <v>0</v>
      </c>
      <c r="I4" s="7">
        <v>0</v>
      </c>
      <c r="J4" s="7">
        <v>38787</v>
      </c>
      <c r="K4" s="201"/>
    </row>
    <row r="5" spans="1:11" x14ac:dyDescent="0.3">
      <c r="A5" s="21">
        <v>2019</v>
      </c>
      <c r="B5" s="22">
        <v>2</v>
      </c>
      <c r="C5" s="7">
        <v>90684</v>
      </c>
      <c r="D5" s="7">
        <v>20594</v>
      </c>
      <c r="E5" s="7">
        <v>0</v>
      </c>
      <c r="F5" s="7">
        <v>0</v>
      </c>
      <c r="G5" s="7">
        <v>0</v>
      </c>
      <c r="H5" s="7">
        <v>0</v>
      </c>
      <c r="I5" s="7">
        <v>0</v>
      </c>
      <c r="J5" s="7">
        <v>111278</v>
      </c>
      <c r="K5" s="201"/>
    </row>
    <row r="6" spans="1:11" x14ac:dyDescent="0.3">
      <c r="A6" s="21">
        <v>2019</v>
      </c>
      <c r="B6" s="22">
        <v>3</v>
      </c>
      <c r="C6" s="7">
        <v>63265</v>
      </c>
      <c r="D6" s="7">
        <v>67112</v>
      </c>
      <c r="E6" s="7">
        <v>2292</v>
      </c>
      <c r="F6" s="7">
        <v>0</v>
      </c>
      <c r="G6" s="7">
        <v>0</v>
      </c>
      <c r="H6" s="7">
        <v>0</v>
      </c>
      <c r="I6" s="7">
        <v>0</v>
      </c>
      <c r="J6" s="7">
        <v>132669</v>
      </c>
      <c r="K6" s="201"/>
    </row>
    <row r="7" spans="1:11" x14ac:dyDescent="0.3">
      <c r="A7" s="21">
        <v>2019</v>
      </c>
      <c r="B7" s="22">
        <v>4</v>
      </c>
      <c r="C7" s="7">
        <v>67511</v>
      </c>
      <c r="D7" s="7">
        <v>109313</v>
      </c>
      <c r="E7" s="7">
        <v>17320</v>
      </c>
      <c r="F7" s="7">
        <v>0</v>
      </c>
      <c r="G7" s="7">
        <v>0</v>
      </c>
      <c r="H7" s="7">
        <v>0</v>
      </c>
      <c r="I7" s="7">
        <v>0</v>
      </c>
      <c r="J7" s="7">
        <v>194144</v>
      </c>
      <c r="K7" s="201">
        <f>SUM(J4:J7)</f>
        <v>476878</v>
      </c>
    </row>
    <row r="8" spans="1:11" x14ac:dyDescent="0.3">
      <c r="A8" s="21">
        <v>2020</v>
      </c>
      <c r="B8" s="22">
        <v>1</v>
      </c>
      <c r="C8" s="7">
        <v>28420</v>
      </c>
      <c r="D8" s="7">
        <v>68173</v>
      </c>
      <c r="E8" s="7">
        <v>18250</v>
      </c>
      <c r="F8" s="7">
        <v>0</v>
      </c>
      <c r="G8" s="7">
        <v>0</v>
      </c>
      <c r="H8" s="7">
        <v>0</v>
      </c>
      <c r="I8" s="7">
        <v>0</v>
      </c>
      <c r="J8" s="7">
        <v>114843</v>
      </c>
      <c r="K8" s="201"/>
    </row>
    <row r="9" spans="1:11" x14ac:dyDescent="0.3">
      <c r="A9" s="21">
        <v>2020</v>
      </c>
      <c r="B9" s="22">
        <v>2</v>
      </c>
      <c r="C9" s="7">
        <v>148034</v>
      </c>
      <c r="D9" s="7">
        <v>43642</v>
      </c>
      <c r="E9" s="7">
        <v>14343</v>
      </c>
      <c r="F9" s="7">
        <v>0</v>
      </c>
      <c r="G9" s="7">
        <v>0</v>
      </c>
      <c r="H9" s="7">
        <v>0</v>
      </c>
      <c r="I9" s="7">
        <v>0</v>
      </c>
      <c r="J9" s="7">
        <v>206019</v>
      </c>
      <c r="K9" s="11"/>
    </row>
    <row r="10" spans="1:11" x14ac:dyDescent="0.3">
      <c r="A10" s="21">
        <v>2020</v>
      </c>
      <c r="B10" s="22">
        <v>3</v>
      </c>
      <c r="C10" s="7">
        <v>172185</v>
      </c>
      <c r="D10" s="7">
        <v>41960</v>
      </c>
      <c r="E10" s="7">
        <v>300</v>
      </c>
      <c r="F10" s="7">
        <v>1575</v>
      </c>
      <c r="G10" s="7">
        <v>0</v>
      </c>
      <c r="H10" s="7">
        <v>0</v>
      </c>
      <c r="I10" s="7">
        <v>0</v>
      </c>
      <c r="J10" s="7">
        <v>216020</v>
      </c>
      <c r="K10" s="11"/>
    </row>
    <row r="11" spans="1:11" x14ac:dyDescent="0.3">
      <c r="A11" s="21">
        <v>2020</v>
      </c>
      <c r="B11" s="22">
        <v>4</v>
      </c>
      <c r="C11" s="7">
        <v>71320</v>
      </c>
      <c r="D11" s="7">
        <v>197080</v>
      </c>
      <c r="E11" s="7">
        <v>35669</v>
      </c>
      <c r="F11" s="7">
        <v>0</v>
      </c>
      <c r="G11" s="7">
        <v>6</v>
      </c>
      <c r="H11" s="7">
        <v>0</v>
      </c>
      <c r="I11" s="7">
        <v>0</v>
      </c>
      <c r="J11" s="7">
        <v>304075</v>
      </c>
      <c r="K11" s="11">
        <f>SUM(J8:J11)</f>
        <v>840957</v>
      </c>
    </row>
    <row r="12" spans="1:11" x14ac:dyDescent="0.3">
      <c r="A12" s="21">
        <v>2021</v>
      </c>
      <c r="B12" s="22">
        <v>1</v>
      </c>
      <c r="C12" s="7">
        <v>115678</v>
      </c>
      <c r="D12" s="7">
        <v>41022</v>
      </c>
      <c r="E12" s="7">
        <v>17789</v>
      </c>
      <c r="F12" s="7">
        <v>0</v>
      </c>
      <c r="G12" s="7">
        <v>0</v>
      </c>
      <c r="H12" s="7">
        <v>0</v>
      </c>
      <c r="I12" s="7">
        <v>0</v>
      </c>
      <c r="J12" s="7">
        <v>174489</v>
      </c>
      <c r="K12" s="201"/>
    </row>
    <row r="13" spans="1:11" x14ac:dyDescent="0.3">
      <c r="A13" s="21">
        <v>2021</v>
      </c>
      <c r="B13" s="22">
        <v>2</v>
      </c>
      <c r="C13" s="7">
        <v>122084</v>
      </c>
      <c r="D13" s="7">
        <v>94903</v>
      </c>
      <c r="E13" s="7">
        <v>9973</v>
      </c>
      <c r="F13" s="7">
        <v>0</v>
      </c>
      <c r="G13" s="7">
        <v>0</v>
      </c>
      <c r="H13" s="7">
        <v>0</v>
      </c>
      <c r="I13" s="7">
        <v>0</v>
      </c>
      <c r="J13" s="7">
        <v>226960</v>
      </c>
      <c r="K13" s="11"/>
    </row>
    <row r="14" spans="1:11" x14ac:dyDescent="0.3">
      <c r="A14" s="21">
        <v>2021</v>
      </c>
      <c r="B14" s="22">
        <v>3</v>
      </c>
      <c r="C14" s="7">
        <v>70918</v>
      </c>
      <c r="D14" s="7">
        <v>88494</v>
      </c>
      <c r="E14" s="7">
        <v>60946</v>
      </c>
      <c r="F14" s="7">
        <v>0</v>
      </c>
      <c r="G14" s="7">
        <v>0</v>
      </c>
      <c r="H14" s="7">
        <v>0</v>
      </c>
      <c r="I14" s="7">
        <v>0</v>
      </c>
      <c r="J14" s="7">
        <v>220358</v>
      </c>
      <c r="K14" s="11"/>
    </row>
    <row r="15" spans="1:11" x14ac:dyDescent="0.3">
      <c r="A15" s="21">
        <v>2021</v>
      </c>
      <c r="B15" s="22">
        <v>4</v>
      </c>
      <c r="C15" s="7">
        <v>163216</v>
      </c>
      <c r="D15" s="7">
        <v>155641</v>
      </c>
      <c r="E15" s="7">
        <v>9504</v>
      </c>
      <c r="F15" s="7">
        <v>0</v>
      </c>
      <c r="G15" s="7">
        <v>0</v>
      </c>
      <c r="H15" s="7">
        <v>0</v>
      </c>
      <c r="I15" s="7">
        <v>0</v>
      </c>
      <c r="J15" s="7">
        <v>328361</v>
      </c>
      <c r="K15" s="11">
        <f>SUM(J12:J15)</f>
        <v>950168</v>
      </c>
    </row>
    <row r="16" spans="1:11" x14ac:dyDescent="0.3">
      <c r="A16" s="21">
        <v>2022</v>
      </c>
      <c r="B16" s="22">
        <v>1</v>
      </c>
      <c r="C16" s="7">
        <v>69656</v>
      </c>
      <c r="D16" s="7">
        <v>107033</v>
      </c>
      <c r="E16" s="7">
        <v>106089</v>
      </c>
      <c r="F16" s="7">
        <v>0</v>
      </c>
      <c r="G16" s="7">
        <v>0</v>
      </c>
      <c r="H16" s="7">
        <v>0</v>
      </c>
      <c r="I16" s="7">
        <v>0</v>
      </c>
      <c r="J16" s="7">
        <v>282778</v>
      </c>
      <c r="K16" s="201"/>
    </row>
    <row r="17" spans="1:11" x14ac:dyDescent="0.3">
      <c r="A17" s="21">
        <v>2022</v>
      </c>
      <c r="B17" s="22">
        <v>2</v>
      </c>
      <c r="C17" s="7">
        <v>122291</v>
      </c>
      <c r="D17" s="7">
        <v>314921</v>
      </c>
      <c r="E17" s="7">
        <v>4165</v>
      </c>
      <c r="F17" s="7">
        <v>0</v>
      </c>
      <c r="G17" s="7">
        <v>0</v>
      </c>
      <c r="H17" s="7">
        <v>0</v>
      </c>
      <c r="I17" s="7">
        <v>0</v>
      </c>
      <c r="J17" s="7">
        <v>441377</v>
      </c>
      <c r="K17" s="11"/>
    </row>
    <row r="18" spans="1:11" x14ac:dyDescent="0.3">
      <c r="A18" s="13">
        <v>2022</v>
      </c>
      <c r="B18" s="22">
        <v>3</v>
      </c>
      <c r="C18" s="7">
        <v>66238</v>
      </c>
      <c r="D18" s="7">
        <v>378983</v>
      </c>
      <c r="E18" s="7">
        <v>31684</v>
      </c>
      <c r="F18" s="7">
        <v>0</v>
      </c>
      <c r="G18" s="7">
        <v>0</v>
      </c>
      <c r="H18" s="7">
        <v>0</v>
      </c>
      <c r="I18" s="7">
        <v>0</v>
      </c>
      <c r="J18" s="7">
        <v>476905</v>
      </c>
      <c r="K18" s="11"/>
    </row>
    <row r="19" spans="1:11" x14ac:dyDescent="0.3">
      <c r="A19" s="21">
        <v>2022</v>
      </c>
      <c r="B19" s="22">
        <v>4</v>
      </c>
      <c r="C19" s="7">
        <v>126510</v>
      </c>
      <c r="D19" s="7">
        <v>126374</v>
      </c>
      <c r="E19" s="7">
        <v>11658</v>
      </c>
      <c r="F19" s="7">
        <v>13114</v>
      </c>
      <c r="G19" s="7">
        <v>0</v>
      </c>
      <c r="H19" s="23">
        <v>565</v>
      </c>
      <c r="I19" s="7">
        <v>0</v>
      </c>
      <c r="J19" s="7">
        <v>278221</v>
      </c>
      <c r="K19" s="11">
        <f>SUM(J16:J19)</f>
        <v>1479281</v>
      </c>
    </row>
    <row r="20" spans="1:11" x14ac:dyDescent="0.3">
      <c r="A20" s="21">
        <v>2023</v>
      </c>
      <c r="B20" s="22">
        <v>1</v>
      </c>
      <c r="C20" s="7">
        <v>120217</v>
      </c>
      <c r="D20" s="7">
        <v>89630</v>
      </c>
      <c r="E20" s="7">
        <v>1845</v>
      </c>
      <c r="F20" s="7">
        <v>250</v>
      </c>
      <c r="G20" s="7">
        <v>0</v>
      </c>
      <c r="H20" s="7">
        <v>0</v>
      </c>
      <c r="I20" s="7">
        <v>0</v>
      </c>
      <c r="J20" s="7">
        <v>211942</v>
      </c>
      <c r="K20" s="201"/>
    </row>
    <row r="21" spans="1:11" x14ac:dyDescent="0.3">
      <c r="A21" s="21">
        <v>2023</v>
      </c>
      <c r="B21" s="22">
        <v>2</v>
      </c>
      <c r="C21" s="7">
        <v>88151</v>
      </c>
      <c r="D21" s="7">
        <v>225786</v>
      </c>
      <c r="E21" s="7">
        <v>4530</v>
      </c>
      <c r="F21" s="7">
        <v>1197</v>
      </c>
      <c r="G21" s="7">
        <v>0</v>
      </c>
      <c r="H21" s="7">
        <v>23300</v>
      </c>
      <c r="I21" s="7">
        <v>0</v>
      </c>
      <c r="J21" s="7">
        <v>342964</v>
      </c>
      <c r="K21" s="11"/>
    </row>
    <row r="22" spans="1:11" x14ac:dyDescent="0.3">
      <c r="A22" s="21">
        <v>2023</v>
      </c>
      <c r="B22" s="22">
        <v>3</v>
      </c>
      <c r="C22" s="7">
        <v>185939</v>
      </c>
      <c r="D22" s="7">
        <v>128100</v>
      </c>
      <c r="E22" s="7">
        <v>54966</v>
      </c>
      <c r="F22" s="7">
        <v>16896</v>
      </c>
      <c r="G22" s="7">
        <v>0</v>
      </c>
      <c r="H22" s="7">
        <v>379</v>
      </c>
      <c r="I22" s="7">
        <v>483</v>
      </c>
      <c r="J22" s="7">
        <v>386763</v>
      </c>
      <c r="K22" s="11"/>
    </row>
    <row r="23" spans="1:11" x14ac:dyDescent="0.3">
      <c r="A23" s="21">
        <v>2023</v>
      </c>
      <c r="B23" s="22">
        <v>4</v>
      </c>
      <c r="C23" s="56">
        <v>195054</v>
      </c>
      <c r="D23" s="56">
        <v>238191</v>
      </c>
      <c r="E23" s="56">
        <v>357330</v>
      </c>
      <c r="F23" s="56">
        <v>2531</v>
      </c>
      <c r="G23" s="7">
        <v>0</v>
      </c>
      <c r="H23">
        <v>7</v>
      </c>
      <c r="I23" s="56">
        <v>0</v>
      </c>
      <c r="J23" s="56">
        <v>793113</v>
      </c>
      <c r="K23" s="11">
        <f>SUM(J20:J23)</f>
        <v>1734782</v>
      </c>
    </row>
    <row r="47" spans="1:8" ht="30.75" customHeight="1" x14ac:dyDescent="0.3"/>
    <row r="48" spans="1:8" ht="33.75" customHeight="1" x14ac:dyDescent="0.3">
      <c r="A48" s="241" t="s">
        <v>181</v>
      </c>
      <c r="B48" s="241"/>
      <c r="C48" s="241"/>
      <c r="D48" s="241"/>
      <c r="E48" s="241"/>
      <c r="F48" s="241"/>
      <c r="G48" s="241"/>
      <c r="H48" s="241"/>
    </row>
    <row r="49" spans="1:8" x14ac:dyDescent="0.3">
      <c r="A49" s="244" t="s">
        <v>143</v>
      </c>
      <c r="B49" s="244"/>
      <c r="C49" s="244"/>
      <c r="D49" s="244"/>
      <c r="E49" s="244"/>
      <c r="F49" s="244"/>
      <c r="G49" s="244"/>
      <c r="H49" s="244"/>
    </row>
    <row r="50" spans="1:8" ht="51.9" customHeight="1" x14ac:dyDescent="0.3">
      <c r="A50" s="257" t="s">
        <v>182</v>
      </c>
      <c r="B50" s="257"/>
      <c r="C50" s="257"/>
      <c r="D50" s="257"/>
      <c r="E50" s="257"/>
      <c r="F50" s="257"/>
      <c r="G50" s="257"/>
      <c r="H50" s="257"/>
    </row>
    <row r="51" spans="1:8" x14ac:dyDescent="0.3">
      <c r="A51" s="10"/>
      <c r="B51" s="10"/>
      <c r="C51" s="10"/>
      <c r="D51" s="10"/>
      <c r="E51" s="10"/>
      <c r="F51" s="10"/>
      <c r="G51" s="10"/>
      <c r="H51" s="10"/>
    </row>
    <row r="52" spans="1:8" x14ac:dyDescent="0.3">
      <c r="A52" s="10"/>
      <c r="B52" s="10"/>
      <c r="C52" s="10"/>
      <c r="D52" s="10"/>
      <c r="E52" s="10"/>
      <c r="F52" s="10"/>
      <c r="G52" s="10"/>
      <c r="H52" s="10"/>
    </row>
    <row r="53" spans="1:8" x14ac:dyDescent="0.3">
      <c r="A53" s="10"/>
      <c r="B53" s="10"/>
      <c r="C53" s="10"/>
      <c r="D53" s="10"/>
      <c r="E53" s="10"/>
      <c r="F53" s="10"/>
      <c r="G53" s="10"/>
      <c r="H53" s="10"/>
    </row>
    <row r="54" spans="1:8" x14ac:dyDescent="0.3">
      <c r="A54" s="10"/>
      <c r="B54" s="10"/>
      <c r="C54" s="10"/>
      <c r="D54" s="10"/>
      <c r="E54" s="10"/>
      <c r="F54" s="10"/>
      <c r="G54" s="10"/>
      <c r="H54" s="10"/>
    </row>
    <row r="55" spans="1:8" x14ac:dyDescent="0.3">
      <c r="A55" s="241"/>
      <c r="B55" s="241"/>
      <c r="C55" s="241"/>
      <c r="D55" s="241"/>
      <c r="E55" s="241"/>
      <c r="F55" s="241"/>
      <c r="G55" s="241"/>
      <c r="H55" s="241"/>
    </row>
    <row r="56" spans="1:8" x14ac:dyDescent="0.3">
      <c r="A56" s="241"/>
      <c r="B56" s="241"/>
      <c r="C56" s="241"/>
      <c r="D56" s="241"/>
      <c r="E56" s="241"/>
      <c r="F56" s="241"/>
      <c r="G56" s="241"/>
      <c r="H56" s="241"/>
    </row>
    <row r="57" spans="1:8" x14ac:dyDescent="0.3">
      <c r="A57" s="241"/>
      <c r="B57" s="241"/>
      <c r="C57" s="241"/>
      <c r="D57" s="241"/>
      <c r="E57" s="241"/>
      <c r="F57" s="241"/>
      <c r="G57" s="241"/>
      <c r="H57" s="241"/>
    </row>
    <row r="58" spans="1:8" x14ac:dyDescent="0.3">
      <c r="A58" s="241"/>
      <c r="B58" s="241"/>
      <c r="C58" s="241"/>
      <c r="D58" s="241"/>
      <c r="E58" s="241"/>
      <c r="F58" s="241"/>
      <c r="G58" s="241"/>
      <c r="H58" s="241"/>
    </row>
  </sheetData>
  <mergeCells count="6">
    <mergeCell ref="A1:K1"/>
    <mergeCell ref="A55:H58"/>
    <mergeCell ref="A48:H48"/>
    <mergeCell ref="A49:H49"/>
    <mergeCell ref="A50:H50"/>
    <mergeCell ref="A2:K2"/>
  </mergeCells>
  <hyperlinks>
    <hyperlink ref="A1" location="Contents!A1" display="Back to contents" xr:uid="{B61B5A89-4365-467D-AFE5-B52FD9766ED9}"/>
  </hyperlinks>
  <pageMargins left="0.7" right="0.7" top="0.75" bottom="0.75" header="0.3" footer="0.3"/>
  <pageSetup paperSize="9" orientation="portrait" r:id="rId1"/>
  <ignoredErrors>
    <ignoredError sqref="K9:K11 K13:K15 K17:K19 K21:K23 K7" formulaRange="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30</vt:i4>
      </vt:variant>
    </vt:vector>
  </HeadingPairs>
  <TitlesOfParts>
    <vt:vector size="30" baseType="lpstr">
      <vt:lpstr>Disclaimer</vt:lpstr>
      <vt:lpstr>Contents</vt:lpstr>
      <vt:lpstr>Version history</vt:lpstr>
      <vt:lpstr>Figure 1.1</vt:lpstr>
      <vt:lpstr>Figure 1.2</vt:lpstr>
      <vt:lpstr>Figure 1.3</vt:lpstr>
      <vt:lpstr>Figure 1.4</vt:lpstr>
      <vt:lpstr>Figure 1.5</vt:lpstr>
      <vt:lpstr>Figure 1.6</vt:lpstr>
      <vt:lpstr>Figure 1.7</vt:lpstr>
      <vt:lpstr>Figure 2.1</vt:lpstr>
      <vt:lpstr>Figure 2.2</vt:lpstr>
      <vt:lpstr>Figure 3.1</vt:lpstr>
      <vt:lpstr>Figure 3.2</vt:lpstr>
      <vt:lpstr>Figure 3.3</vt:lpstr>
      <vt:lpstr>Figure 3.4</vt:lpstr>
      <vt:lpstr>Figure 3.5</vt:lpstr>
      <vt:lpstr>Figure 3.6</vt:lpstr>
      <vt:lpstr>Figure 3.7</vt:lpstr>
      <vt:lpstr>Figure 4.1</vt:lpstr>
      <vt:lpstr>Figure 4.2</vt:lpstr>
      <vt:lpstr>Figure 4.3</vt:lpstr>
      <vt:lpstr>Figure 4.4</vt:lpstr>
      <vt:lpstr>Figure 4.5</vt:lpstr>
      <vt:lpstr>Figure 4.6</vt:lpstr>
      <vt:lpstr>Figure 4.7</vt:lpstr>
      <vt:lpstr>Figure 4.8</vt:lpstr>
      <vt:lpstr>Figure 4.9</vt:lpstr>
      <vt:lpstr>Table 4.1</vt:lpstr>
      <vt:lpstr>Figure 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December Quarter 2023</dc:title>
  <dc:subject/>
  <dc:creator/>
  <cp:keywords/>
  <dc:description/>
  <cp:lastModifiedBy/>
  <cp:revision>1</cp:revision>
  <dcterms:created xsi:type="dcterms:W3CDTF">2024-03-28T02:58:24Z</dcterms:created>
  <dcterms:modified xsi:type="dcterms:W3CDTF">2024-03-28T02:59:21Z</dcterms:modified>
  <cp:category/>
  <cp:contentStatus/>
</cp:coreProperties>
</file>