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tables/table12.xml" ContentType="application/vnd.openxmlformats-officedocument.spreadsheetml.tab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tables/table13.xml" ContentType="application/vnd.openxmlformats-officedocument.spreadsheetml.table+xml"/>
  <Override PartName="/xl/drawings/drawing20.xml" ContentType="application/vnd.openxmlformats-officedocument.drawing+xml"/>
  <Override PartName="/xl/tables/table14.xml" ContentType="application/vnd.openxmlformats-officedocument.spreadsheetml.table+xml"/>
  <Override PartName="/xl/drawings/drawing21.xml" ContentType="application/vnd.openxmlformats-officedocument.drawing+xml"/>
  <Override PartName="/xl/tables/table15.xml" ContentType="application/vnd.openxmlformats-officedocument.spreadsheetml.table+xml"/>
  <Override PartName="/xl/drawings/drawing22.xml" ContentType="application/vnd.openxmlformats-officedocument.drawing+xml"/>
  <Override PartName="/xl/tables/table16.xml" ContentType="application/vnd.openxmlformats-officedocument.spreadsheetml.table+xml"/>
  <Override PartName="/xl/drawings/drawing23.xml" ContentType="application/vnd.openxmlformats-officedocument.drawing+xml"/>
  <Override PartName="/xl/tables/table17.xml" ContentType="application/vnd.openxmlformats-officedocument.spreadsheetml.table+xml"/>
  <Override PartName="/xl/drawings/drawing24.xml" ContentType="application/vnd.openxmlformats-officedocument.drawing+xml"/>
  <Override PartName="/xl/tables/table18.xml" ContentType="application/vnd.openxmlformats-officedocument.spreadsheetml.table+xml"/>
  <Override PartName="/xl/drawings/drawing25.xml" ContentType="application/vnd.openxmlformats-officedocument.drawing+xml"/>
  <Override PartName="/xl/tables/table19.xml" ContentType="application/vnd.openxmlformats-officedocument.spreadsheetml.table+xml"/>
  <Override PartName="/xl/drawings/drawing26.xml" ContentType="application/vnd.openxmlformats-officedocument.drawing+xml"/>
  <Override PartName="/xl/tables/table20.xml" ContentType="application/vnd.openxmlformats-officedocument.spreadsheetml.table+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tables/table2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fileSharing readOnlyRecommended="1"/>
  <workbookPr filterPrivacy="1" codeName="ThisWorkbook"/>
  <xr:revisionPtr revIDLastSave="0" documentId="8_{48055878-A8CD-443B-92EF-89EA71F45631}" xr6:coauthVersionLast="47" xr6:coauthVersionMax="47" xr10:uidLastSave="{00000000-0000-0000-0000-000000000000}"/>
  <bookViews>
    <workbookView xWindow="-108" yWindow="-108" windowWidth="30936" windowHeight="16896" tabRatio="864" activeTab="1" xr2:uid="{00000000-000D-0000-FFFF-FFFF00000000}"/>
  </bookViews>
  <sheets>
    <sheet name="Disclaimer" sheetId="35" r:id="rId1"/>
    <sheet name="Contents" sheetId="22" r:id="rId2"/>
    <sheet name="Version history" sheetId="36" r:id="rId3"/>
    <sheet name="Figure 1.1" sheetId="98" r:id="rId4"/>
    <sheet name="Figure 1.2" sheetId="122" r:id="rId5"/>
    <sheet name="Figure 1.3" sheetId="21" r:id="rId6"/>
    <sheet name="Figure 1.4" sheetId="118" r:id="rId7"/>
    <sheet name="Figure 1.5" sheetId="28" r:id="rId8"/>
    <sheet name="Supplementary 1A" sheetId="119" r:id="rId9"/>
    <sheet name="Figure 1.6" sheetId="60" r:id="rId10"/>
    <sheet name="Figure 1.7" sheetId="14" r:id="rId11"/>
    <sheet name="Supplementary 1B" sheetId="62" r:id="rId12"/>
    <sheet name="Figure 2.1" sheetId="116" r:id="rId13"/>
    <sheet name="Supplementary 2A" sheetId="83" r:id="rId14"/>
    <sheet name="Figure 2.2" sheetId="117" r:id="rId15"/>
    <sheet name="Figure 2.3" sheetId="110" r:id="rId16"/>
    <sheet name="Figure 2.4" sheetId="115" r:id="rId17"/>
    <sheet name="Supplementary 2B" sheetId="105" r:id="rId18"/>
    <sheet name="Figure 2.5" sheetId="106" r:id="rId19"/>
    <sheet name="Supplementary 2C" sheetId="1" r:id="rId20"/>
    <sheet name="Figure 2.6" sheetId="29" r:id="rId21"/>
    <sheet name="Supplementary 2D" sheetId="10" r:id="rId22"/>
    <sheet name="Figure 2.7" sheetId="101" r:id="rId23"/>
    <sheet name="Supplementary 2E" sheetId="75" r:id="rId24"/>
    <sheet name="Figure 2.8" sheetId="121" r:id="rId25"/>
    <sheet name="Figure 2.9" sheetId="103" r:id="rId26"/>
    <sheet name="Figure 2.10" sheetId="81" r:id="rId27"/>
    <sheet name="Supplementary 2F" sheetId="64" r:id="rId28"/>
    <sheet name="Supplementary 2G" sheetId="3" r:id="rId29"/>
    <sheet name="Supplementary 2H" sheetId="123" r:id="rId30"/>
    <sheet name="Figure 3.1" sheetId="100" r:id="rId31"/>
    <sheet name="Figure 4.1" sheetId="112" r:id="rId32"/>
  </sheets>
  <definedNames>
    <definedName name="_xlnm._FilterDatabase" localSheetId="8" hidden="1">'Supplementary 1A'!$A$3:$J$18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21" l="1"/>
  <c r="J19" i="60"/>
  <c r="K16" i="60" s="1"/>
</calcChain>
</file>

<file path=xl/sharedStrings.xml><?xml version="1.0" encoding="utf-8"?>
<sst xmlns="http://schemas.openxmlformats.org/spreadsheetml/2006/main" count="707" uniqueCount="300">
  <si>
    <t>Biomass</t>
  </si>
  <si>
    <t>Wind</t>
  </si>
  <si>
    <t>Hydro</t>
  </si>
  <si>
    <t>Waste Coal Mine Gas</t>
  </si>
  <si>
    <t>Year</t>
  </si>
  <si>
    <t>Quarter</t>
  </si>
  <si>
    <t>Month</t>
  </si>
  <si>
    <t>Number of transactions</t>
  </si>
  <si>
    <t>Apr</t>
  </si>
  <si>
    <t>May</t>
  </si>
  <si>
    <t>Jun</t>
  </si>
  <si>
    <t>Jul</t>
  </si>
  <si>
    <t>Aug</t>
  </si>
  <si>
    <t>Sep</t>
  </si>
  <si>
    <t>Oct</t>
  </si>
  <si>
    <t>Nov</t>
  </si>
  <si>
    <t>Dec</t>
  </si>
  <si>
    <t>Jan</t>
  </si>
  <si>
    <t>Feb</t>
  </si>
  <si>
    <t>Mar</t>
  </si>
  <si>
    <t>Other</t>
  </si>
  <si>
    <t>Project proponent</t>
  </si>
  <si>
    <t>Business and Government enterprise</t>
  </si>
  <si>
    <t>Intermediary</t>
  </si>
  <si>
    <t>Vegetation</t>
  </si>
  <si>
    <t>Waste</t>
  </si>
  <si>
    <t>Industrial Fugitives</t>
  </si>
  <si>
    <t>Energy Efficiency</t>
  </si>
  <si>
    <t>Agriculture</t>
  </si>
  <si>
    <t>Transport</t>
  </si>
  <si>
    <t>Agriculture - soil carbon</t>
  </si>
  <si>
    <t>Agriculture - other</t>
  </si>
  <si>
    <t>Facilities</t>
  </si>
  <si>
    <t>Total</t>
  </si>
  <si>
    <t>Definition</t>
  </si>
  <si>
    <t>Number of accounts*</t>
  </si>
  <si>
    <t>ACCUs transacted</t>
  </si>
  <si>
    <t>Figure no.</t>
  </si>
  <si>
    <t>Time period</t>
  </si>
  <si>
    <t>New registered projects per method type</t>
  </si>
  <si>
    <t>Version history</t>
  </si>
  <si>
    <t>Version</t>
  </si>
  <si>
    <t>Date</t>
  </si>
  <si>
    <t>Changes</t>
  </si>
  <si>
    <t>Chapter 1. Australian carbon credit units (ACCUs)</t>
  </si>
  <si>
    <t>Figure 1.1</t>
  </si>
  <si>
    <t>Back to contents</t>
  </si>
  <si>
    <t>Figure 1.3</t>
  </si>
  <si>
    <t>Figure 1.4</t>
  </si>
  <si>
    <t>Figure 2.1</t>
  </si>
  <si>
    <t>Figure 2.2</t>
  </si>
  <si>
    <t>Figure 3.1</t>
  </si>
  <si>
    <t>Q1-19</t>
  </si>
  <si>
    <t>Q2-19</t>
  </si>
  <si>
    <t>Q3-19</t>
  </si>
  <si>
    <t>Q4-19</t>
  </si>
  <si>
    <t>Q1-20</t>
  </si>
  <si>
    <t>Q2-20</t>
  </si>
  <si>
    <t>Q3-20</t>
  </si>
  <si>
    <t>Q4-20</t>
  </si>
  <si>
    <t>Q1-21</t>
  </si>
  <si>
    <t>Q2-21</t>
  </si>
  <si>
    <t>Q3-21</t>
  </si>
  <si>
    <t>Q4-21</t>
  </si>
  <si>
    <t>Q1</t>
  </si>
  <si>
    <t>Q2</t>
  </si>
  <si>
    <t>Q3</t>
  </si>
  <si>
    <t>Q4</t>
  </si>
  <si>
    <t>Figure 1.5</t>
  </si>
  <si>
    <t>STC supply by quarter</t>
  </si>
  <si>
    <t>A description/explanation of all acronyms can be found in the Clean Energy Regulator Glossary.</t>
  </si>
  <si>
    <t>ACCUs issued per method type</t>
  </si>
  <si>
    <t>LGCs validated by technology type</t>
  </si>
  <si>
    <t>LGC spot and forward prices</t>
  </si>
  <si>
    <t>Initial release</t>
  </si>
  <si>
    <t>Savanna Fire Management</t>
  </si>
  <si>
    <t>Solar PV</t>
  </si>
  <si>
    <t>Q1-22</t>
  </si>
  <si>
    <t>Estimated installations</t>
  </si>
  <si>
    <t>STC market transactions</t>
  </si>
  <si>
    <t>2010 to 2022</t>
  </si>
  <si>
    <t>Small-scale solar PV installations and installed capacity</t>
  </si>
  <si>
    <t>Installations</t>
  </si>
  <si>
    <t>Installed capacity (MW)</t>
  </si>
  <si>
    <t>Estimated installed capacity (MW)</t>
  </si>
  <si>
    <t>Carbon Capture</t>
  </si>
  <si>
    <t>STC spot price sourced from TFS Green</t>
  </si>
  <si>
    <t>ACCU market transactions</t>
  </si>
  <si>
    <t>STCs transacted</t>
  </si>
  <si>
    <t>Q2-22</t>
  </si>
  <si>
    <t>Balance at end of quarter 
(millions of ACCUs)</t>
  </si>
  <si>
    <t>Business and Government enterprise holdings (millions of ACCUs)</t>
  </si>
  <si>
    <t>Category</t>
  </si>
  <si>
    <t>*STC supply is validations during the quarter. Validations for the quarter will not change over time.</t>
  </si>
  <si>
    <t>Average system size (kW)</t>
  </si>
  <si>
    <t>Week</t>
  </si>
  <si>
    <t>Required weekly supply for STP*</t>
  </si>
  <si>
    <t>Weekly STC supply^</t>
  </si>
  <si>
    <t>Cumulative deficit (as a percentage of total required supply)</t>
  </si>
  <si>
    <t>*STP requirement refers to the adjusted 2022 requirement of 42,600,000 STCs</t>
  </si>
  <si>
    <t>Project proponent holdings 
(millions of ACCUs)</t>
  </si>
  <si>
    <t>Intermediary holdings 
(millions of ACCUs)</t>
  </si>
  <si>
    <t>Generic ACCU spot price</t>
  </si>
  <si>
    <t>Small-scale solar PV installations, installed capacity, and average system size</t>
  </si>
  <si>
    <t>Figure 4.1</t>
  </si>
  <si>
    <t>Weekly STC supply, required supply to meet STP and cumulative deficit</t>
  </si>
  <si>
    <t>Final investment decision capacity (MW)</t>
  </si>
  <si>
    <t>Four quarter rolling average (MW)</t>
  </si>
  <si>
    <t>ACCU holdings by market participation</t>
  </si>
  <si>
    <t>STC spot and Clearing House prices</t>
  </si>
  <si>
    <t>Q3-22</t>
  </si>
  <si>
    <t>LGC spot prices</t>
  </si>
  <si>
    <t>Large-scale renewable capacity approved by post-code and fuel type</t>
  </si>
  <si>
    <t>Total holdings **
(millions of ACCUs)</t>
  </si>
  <si>
    <t>**Totals may not sum due to rounding.</t>
  </si>
  <si>
    <t>Final investment decision for large-scale renewable generation</t>
  </si>
  <si>
    <t>Supplementary 1A</t>
  </si>
  <si>
    <t>Annual total</t>
  </si>
  <si>
    <t>Annual total ACCUs transacted</t>
  </si>
  <si>
    <t>Annual total capacity (MW)</t>
  </si>
  <si>
    <t>Annual total installations</t>
  </si>
  <si>
    <t>STC supply*</t>
  </si>
  <si>
    <t>Annual total STCs transacted</t>
  </si>
  <si>
    <t>Q4-22</t>
  </si>
  <si>
    <t xml:space="preserve">*Does not include accounts with nil volume at the end of the quarter. </t>
  </si>
  <si>
    <t>Solar PV (MW)</t>
  </si>
  <si>
    <t>Wind (MW)</t>
  </si>
  <si>
    <t>Figure 2.1 Final investment decision for large-scale renewable generation, 2009 to 2022</t>
  </si>
  <si>
    <t>Chapter 2. Renewables</t>
  </si>
  <si>
    <t>2011 to 2023</t>
  </si>
  <si>
    <t>Estimated emissions reduction from ERF and RET</t>
  </si>
  <si>
    <t>LRET carbon content (t CO2-e)</t>
  </si>
  <si>
    <t>SRES carbon content (t CO2-e)</t>
  </si>
  <si>
    <t>ERF carbon content (ACCUs, t CO2-e)</t>
  </si>
  <si>
    <t>Avoided emissions estimate (t CO2-e)</t>
  </si>
  <si>
    <t>2023 (estimate)</t>
  </si>
  <si>
    <t>Figure 2.3</t>
  </si>
  <si>
    <t>2009 to 2022</t>
  </si>
  <si>
    <t>January to December 2022</t>
  </si>
  <si>
    <t>2018 to 2022</t>
  </si>
  <si>
    <t>Solar PV and wind capacity approved for large-scale renewable generation</t>
  </si>
  <si>
    <t>January 2019 to December 2022</t>
  </si>
  <si>
    <t>Q1 2019 to Q4 2022</t>
  </si>
  <si>
    <t>January 2015 to December 2022</t>
  </si>
  <si>
    <t>January 2020 to December 2022</t>
  </si>
  <si>
    <t>Q1 2016 to Q4 2022</t>
  </si>
  <si>
    <t>Voluntary</t>
  </si>
  <si>
    <t>Compliance</t>
  </si>
  <si>
    <t>Local, State and Territory</t>
  </si>
  <si>
    <t>Figure 4.1 Estimated emissions reduction from ERF and RET, 2011 to 2023</t>
  </si>
  <si>
    <t>Payback period (years)</t>
  </si>
  <si>
    <t>Estimated payback period (years)</t>
  </si>
  <si>
    <t>Upfront cost of system ($AUD)*</t>
  </si>
  <si>
    <t>Analysis shows indicative payback based on prices at a point in time, not accounting for future changes in electricity prices, feed in tariffs etc, and does not model actual payback periods. 
This is to demonstrate a potential relationship between the indicative return on investment and the number of new installations of rooftop solar PV each year.</t>
  </si>
  <si>
    <t>Supplementary 2B, Large-scale renewable capacity approved by post-code and fuel type, 2022</t>
  </si>
  <si>
    <t>July 2021 to January 2023</t>
  </si>
  <si>
    <t>Reported ACCU spot trades by method type</t>
  </si>
  <si>
    <t>January 2021 to December 2022</t>
  </si>
  <si>
    <t>2015 to 2022</t>
  </si>
  <si>
    <t>Figure 1.6</t>
  </si>
  <si>
    <t>Chapter 3. International carbon units</t>
  </si>
  <si>
    <t>Chapter 4. Emissions reduction</t>
  </si>
  <si>
    <t>Supplementary 2A Final investment decision for large-scale renewable generation, Q1 2016 to Q4 2022</t>
  </si>
  <si>
    <t>Figure 2.4 Solar PV and wind capacity approved for large-scale renewable generation, 2018 to 2022</t>
  </si>
  <si>
    <t>Figure 2.5 LGC spot and forward prices, January 2020 to December 2022</t>
  </si>
  <si>
    <t>Supplementary 2C LGC spot price, January 2015 to December 2022</t>
  </si>
  <si>
    <t>Supplementary 2D LGCs validated by technology type, Q1 2019 to Q4 2022</t>
  </si>
  <si>
    <t>Supplementary 2G STC spot and Clearing House prices, January 2019 to December 2022</t>
  </si>
  <si>
    <t>Supplementary 2F STC supply by quarter, Q1 2019 to Q4 2022</t>
  </si>
  <si>
    <t>Supplementary 2E Small-scale solar PV installations and installed capacity, 2010 to 2022</t>
  </si>
  <si>
    <t>Supplementary 2A</t>
  </si>
  <si>
    <t>Figure 2.4</t>
  </si>
  <si>
    <t>Supplementary 2B</t>
  </si>
  <si>
    <t>Figure 2.5</t>
  </si>
  <si>
    <t>Supplementary 2C</t>
  </si>
  <si>
    <t>Figure 2.6</t>
  </si>
  <si>
    <t>Figure 2.7</t>
  </si>
  <si>
    <t>Supplementary 2D</t>
  </si>
  <si>
    <t>Figure 2.8</t>
  </si>
  <si>
    <t>Supplementary 2E</t>
  </si>
  <si>
    <t>Figure 2.9</t>
  </si>
  <si>
    <t>Figure 2.10</t>
  </si>
  <si>
    <t>Supplementary 2F</t>
  </si>
  <si>
    <t>Supplementary 2G</t>
  </si>
  <si>
    <t xml:space="preserve">2016 to 2023 </t>
  </si>
  <si>
    <t>Small-scale solar PV 7 kW system indicative payback period</t>
  </si>
  <si>
    <t>Data as at 31 December 2022.</t>
  </si>
  <si>
    <t>Spot trade data is compiled from trades reported by Jarden and TFS Green, and may not be comprehensive.</t>
  </si>
  <si>
    <t>Pricing data is compiled from trades reported by TFS Green, and may not be comprehensive.</t>
  </si>
  <si>
    <t>Supplementary 1A Non-Commonwealth ACCU cancellations by method type, Q1 2019 to Q4 2022</t>
  </si>
  <si>
    <t>Non-Commonwealth ACCU cancellations by demand source</t>
  </si>
  <si>
    <t>Non-Commonwealth ACCU cancellations by method type</t>
  </si>
  <si>
    <t>Figure 1.1 Generic ACCU spot price, July 2021 to January 2023</t>
  </si>
  <si>
    <t>Figure 2.2 LGC spot price, NEM wholesale price and LCOE for wind and solar PV</t>
  </si>
  <si>
    <t>LGC spot price, NEM wholesale price and LCOE for wind and solar PV</t>
  </si>
  <si>
    <t>Figure 2.7 Small-scale solar PV installations, installed capacity, and average system size, Q1 2019 to Q4 2022</t>
  </si>
  <si>
    <t xml:space="preserve">Figure 2.8 Small-scale solar PV 7 kW system indicative payback period, 2016 to 2023 </t>
  </si>
  <si>
    <t>Figure 2.9 Weekly STC supply, required supply to meet STP and cumulative deficit, 2022</t>
  </si>
  <si>
    <t>Figure 2.10 STC market transactions, January 2019 to December 2022</t>
  </si>
  <si>
    <t>The QCMR includes an analysis of cancellations of ACCUs in the Australian National Register of Emissions Units (ANREU) for purposes other than deliveries to the Emissions Reduction Fund (ERF) or surrenders for Safeguard Mechanism obligations. These cancellations could be voluntary to show progress towards reducing net scope 1 emissions or to meet state/territory regulatory requirements.</t>
  </si>
  <si>
    <t xml:space="preserve">This analysis breaks out the volume of ACCUs by the reason for cancellation (the source of demand) to examine drivers of ongoing demand growth and help understand potential sources of growth in the future. </t>
  </si>
  <si>
    <t>Cancellations are experiencing an ongoing period of growth and evolution, including from sources outside of the previously used ‘voluntary demand’ description. To ensure this analysis remains impactful for participants and to better inform the market, CER has redesigned this analysis as “non-Commonwealth demand” and refined its approach to classifying cancellations to reflect the distinctions more accurately in the market.</t>
  </si>
  <si>
    <t xml:space="preserve">This analysis breaks out the volume of LGCs by the reason for cancellation (the source of demand) to examine drivers of ongoing demand growth and help understand potential sources of growth in the future. </t>
  </si>
  <si>
    <t>Figure 2.6 Non-RET LGC cancellations by demand source, 2015 to 2022</t>
  </si>
  <si>
    <t>Non-RET LGC cancellations by demand source</t>
  </si>
  <si>
    <t>New classification</t>
  </si>
  <si>
    <t>Covered activities</t>
  </si>
  <si>
    <t>Voluntary demand</t>
  </si>
  <si>
    <t>Cancellations made against voluntary certification programs such as Climate Active, and any sort of organisational emissions or energy targets.</t>
  </si>
  <si>
    <t>Compliance demand</t>
  </si>
  <si>
    <t>Other demand</t>
  </si>
  <si>
    <t>All activity not covered in the previous categories, primarily due to lack of information available. This grouping has declined substantially as part of these new classifications.</t>
  </si>
  <si>
    <t>2011 to 2022</t>
  </si>
  <si>
    <t>Figure 2.3 Renewables generation share in the National Electricity Market, 2011 to 2022</t>
  </si>
  <si>
    <t>Renewables generation share in the National Electricity Market</t>
  </si>
  <si>
    <t xml:space="preserve">Payback periods are based on an average 7 kW system installed in Sydney. </t>
  </si>
  <si>
    <t>1 January to 31 December 2022, indexed to 1 January 2022</t>
  </si>
  <si>
    <t>2012 to 2022</t>
  </si>
  <si>
    <t>Savanna Burning</t>
  </si>
  <si>
    <t>Figure 1.7 ACCU holdings by market participation, Q1 2019 to Q4 2022</t>
  </si>
  <si>
    <t>Figure 1.7</t>
  </si>
  <si>
    <t xml:space="preserve">Note: ACCU market transactions refer to the transfer of ACCUs between accounts belonging to separate entities or corporate groups and does not include issuances, delivery to the Commonwealth for ERF contracts, and surrenders or cancellations of ACCUs. Transactions involving the transfer of ACCUs between project proponents, between project proponents and project developers, and between accounts belonging to the same company and/or subsidiaries are excluded. </t>
  </si>
  <si>
    <t>The QCMR includes an analysis of cancellations of ACCUs in the Australian National Register of Emissions Units (ANREU) for purposes other than deliveries to the Commonwealth to fulfil Emissions Reduction Fund (ERF) contracts or surrenders for Safeguard Mechanism obligations. These cancellations could be voluntary to show progress towards reducing net scope 1 emissions or to meet state/territory regulatory requirements.</t>
  </si>
  <si>
    <t>Generation data sourced from OpenNEM on 3 January 2023</t>
  </si>
  <si>
    <t>Supplementary 1B New registered projects per method type, Q1 2019 to Q4 2022</t>
  </si>
  <si>
    <t>Supplementary 1B</t>
  </si>
  <si>
    <t>Note: data has been rounded to the nearest ten thousand. Totals may not sum due to rounding.</t>
  </si>
  <si>
    <t>Note: Waste Coal Mine Gas is no longer eligible to create LGCs as of 2021. Any 2021 validations reflect LGCs that were created prior to 2021.</t>
  </si>
  <si>
    <t>-</t>
  </si>
  <si>
    <t>Quarterly Carbon Market Report - December Quarter 2022</t>
  </si>
  <si>
    <t xml:space="preserve">This workbook contains the following figures and corresponding data: </t>
  </si>
  <si>
    <t>Figure title</t>
  </si>
  <si>
    <t xml:space="preserve">Figure 1.2 </t>
  </si>
  <si>
    <t>Figure 1.2 ACCUs issued per method type, 2012 to 2022</t>
  </si>
  <si>
    <t>Figure 1.3 ACCU market transactions, January 2019 to December 2022</t>
  </si>
  <si>
    <t>Figure 1.5 Non-Commonwealth ACCU cancellations by demand source, 2015 to 2022</t>
  </si>
  <si>
    <t>Figure 1.6 ACCUs issued per method type, Q1 2019 to Q4 2022</t>
  </si>
  <si>
    <t>Changes in EUA, NZU, KAU, and generic ACCU spot prices</t>
  </si>
  <si>
    <t>Figure 3.1 Changes in EUA, NZU, KAU, and generic ACCU spot prices, 1 January to 31 December 2022, indexed to 1 January 2022</t>
  </si>
  <si>
    <t>Note: The figures are included in the published Quarterly Carbon Market Report - December Quarter 2022.  
Supplementary data sets and graphs are included in this workbook to provide more information on the performance of the schemes administered by the Clean Energy Regulator.</t>
  </si>
  <si>
    <t>This graph shows the volume weighted average of ACCU generic spot price; where the generic spot price refers to the price of ACCU spot trades with an unspecified method. 
Spot trade data is compiled from trades reported by Jarden and TFS Green, and may not be comprehensive.</t>
  </si>
  <si>
    <t>Figure 1.4 Reported ACCU spot trades by method type, January 2021 to December 2022</t>
  </si>
  <si>
    <t>This classification system is uniform across ACCU and LGC cancellations.</t>
  </si>
  <si>
    <t>See figure 1.4 for additional details on the new classification system.</t>
  </si>
  <si>
    <t>^The connection to projects has been determined based on the available project information. Entities may have linkages to projects that have not been disclosed to the Clean Energy Regulator.</t>
  </si>
  <si>
    <t>Account holders that do not have a direct link to ERF projects.^
These include safeguard entities, voluntary participants and local government entities that are accumulating for voluntary or compliance purposes.</t>
  </si>
  <si>
    <t>An account holder is connected to one or multiple ERF projects.</t>
  </si>
  <si>
    <t>Account holder’s primary operation is to facilitate trading of units between the supply and demand sides of the market.
This also includes accounts who have accumulated ACCUs through the secondary market without known scheme obligations, offset use, or carbon trading/offset services.</t>
  </si>
  <si>
    <t xml:space="preserve">Note: the 'Agriculture' method type has been segregated into 'Agriculture - Soil carbon' and 'Agriculture- other' to highlight growth in the soil carbon sector.  
'Agriculture - soil carbon' method includes the ‘measurement of soil carbon sequestration in agricultural systems' method, the ‘sequestering carbon in soils in grazing systems’ method and the 'estimation of soil carbon sequestration using measurement and models' method. </t>
  </si>
  <si>
    <t xml:space="preserve">Note: The CER tracks public announcements and the below information may not be complete and may change retrospectively.  </t>
  </si>
  <si>
    <t xml:space="preserve">Note: The CER tracks public announcements and the above information may not be complete and may change retrospectively.  </t>
  </si>
  <si>
    <t>Note: a small portion of renewable generation, including biomass, is not shown.</t>
  </si>
  <si>
    <t>Emissions intensity data sourced from AEMO Q4 2022 Quarterly Energy Dynamics (QED)</t>
  </si>
  <si>
    <t>The QCMR includes an analysis of LGC cancellations in the Renewable Energy Certificate Registry (REC Registry) for purposes other than mandatory surrenders against the Renewable Energy Target (RET) scheme. These cancellations could be voluntary to show progress towards reducing net scope 2 emissions or to meet state/territory regulatory requirements.</t>
  </si>
  <si>
    <t>Cancellations are experiencing an ongoing period of growth and evolution. This includes sources outside of the previously used ‘voluntary demand’ description. To ensure this analysis remains impactful for participants and to better inform the market, the CER has redesigned this analysis as “non-RET demand” and refined its approach to classifying cancellations to reflect the distinctions more accurately in the market.</t>
  </si>
  <si>
    <t>Cancellations made against voluntary certification programs (such as Climate Active and GreenPower) and organisational emissions or energy targets.</t>
  </si>
  <si>
    <t>Local, state and territory government demand (LS&amp;T)</t>
  </si>
  <si>
    <t>Cancellations on behalf of local, state and territory governments, such as to meet state renewable energy targets or offset emissions from state fleets.</t>
  </si>
  <si>
    <t xml:space="preserve">Cancellations by private organisations and corporations for compliance or obligations against municipal, local, state and territory government laws, approvals, or contracts. For example, to prove renewable energy for desalination or state Environmental Protection Agency requirements. </t>
  </si>
  <si>
    <t>All activities not covered in the previous categories, primarily due to lack of information available. This grouping has declined substantially as part of these new classifications.</t>
  </si>
  <si>
    <t>Cancellations on behalf of local, state and territory governments, for example to offset emissions from state fleets or meet emissions reduction targets.</t>
  </si>
  <si>
    <r>
      <t xml:space="preserve">Cancellations by private organisations and corporations for compliance or obligations against municipal, local, state and territory government laws, approvals, or contracts. For example, to meet Environmental Protection Agency requirements. </t>
    </r>
    <r>
      <rPr>
        <sz val="8"/>
        <color rgb="FF000000"/>
        <rFont val="Calibri"/>
        <family val="2"/>
      </rPr>
      <t>  </t>
    </r>
  </si>
  <si>
    <t>*Cost is not adjusted for inflation. This does not affect the payback period.</t>
  </si>
  <si>
    <t>^STC supply refers to the number of STCs that have passed validation</t>
  </si>
  <si>
    <t>Note: some weeks are spread across multiple months, the month label refers to the last month in a week. The weekly data will not sum to the quarterly total.</t>
  </si>
  <si>
    <t>STC market transactions refer to all direct transfers (i.e. excluding Clearing House transactions) of STCs between accounts.</t>
  </si>
  <si>
    <t>Sourced from TFS Green, Jarden, Ember, Carbon News and KRX.</t>
  </si>
  <si>
    <t xml:space="preserve">Annual values used in this graph can be slightly different from those reported in previous Quarterly Carbon Market Reports for some years due to updated generation, scheme information and minor revisions to the methodology. </t>
  </si>
  <si>
    <t>Spot trade data is compiled from trades reported by TFS Green and may not be comprehensive.
NEM wholesale price is compiled from OpenNEM on 3 January 2023.
Levelised cost of electricity (LCOE) compiled from CSIRO GenCost reports.</t>
  </si>
  <si>
    <t>The CER publishes quarterly estimates of transfer activity in the Australian National Registry of Emissions Units (ANREU) associated with the secondary market to provide transparency on liquidity and activity to participants. This estimate is based on known connections between participants, and may not be comprehensive.</t>
  </si>
  <si>
    <t>Estimated upfront cost of system ($AUD)</t>
  </si>
  <si>
    <t>ACT</t>
  </si>
  <si>
    <t>NSW</t>
  </si>
  <si>
    <t>NT</t>
  </si>
  <si>
    <t>QLD</t>
  </si>
  <si>
    <t>SA</t>
  </si>
  <si>
    <t>TAS</t>
  </si>
  <si>
    <t>VIC</t>
  </si>
  <si>
    <t>WA</t>
  </si>
  <si>
    <t>Addition</t>
  </si>
  <si>
    <t>Extension</t>
  </si>
  <si>
    <t>New installation</t>
  </si>
  <si>
    <t>Replacement</t>
  </si>
  <si>
    <t>Addition identifies a new separate system installed at an address with an existing installation.</t>
  </si>
  <si>
    <t>Extension identifies components (such as solar panels) added to an existing system.</t>
  </si>
  <si>
    <t>Replacement identifies a new system installed at an address with an existing installation where all components of the previous system were removed or decommissioned.</t>
  </si>
  <si>
    <t>New installation identifies the first system installed at an address.</t>
  </si>
  <si>
    <t>Additional information on eligible installation types is available on our website.</t>
  </si>
  <si>
    <t>Proportion of SRES solar PV installs with battery storage, by install type and state</t>
  </si>
  <si>
    <t>Supplementary 2H</t>
  </si>
  <si>
    <t>Note: battery installations are reported on a voluntary basis as part of SRES system registration, and may not be representative or complete.</t>
  </si>
  <si>
    <t>Supplementary Figure 2H was added to the data workbook</t>
  </si>
  <si>
    <t>System type definitions</t>
  </si>
  <si>
    <t>Supplementary 2H Number and proportion of SRES solar PV installs with reported battery storage, by system install type and state, 2022</t>
  </si>
  <si>
    <t>Metric</t>
  </si>
  <si>
    <t>Installs</t>
  </si>
  <si>
    <t>Proportion</t>
  </si>
  <si>
    <t>Proportion refers to the proportion of small-scale generation unit system installs reported with battery storage for a given state and install type.</t>
  </si>
  <si>
    <t>Data is as reported to the CER. Actuals as at 16 March 2023. Number and proportion of installs may continue to increase due to the 12 month creation rule for certificates.</t>
  </si>
  <si>
    <t>Installs are the total number of grid-connected small-scale PV installs for a given state and install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</si>
</sst>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43" formatCode="_-* #,##0.00_-;\-* #,##0.00_-;_-* &quot;-&quot;??_-;_-@_-"/>
    <numFmt numFmtId="164" formatCode="_-* #,##0_-;\-* #,##0_-;_-* &quot;-&quot;??_-;_-@_-"/>
    <numFmt numFmtId="165" formatCode="0.0%"/>
    <numFmt numFmtId="166" formatCode="_-* #,##0.0_-;\-* #,##0.0_-;_-* &quot;-&quot;??_-;_-@_-"/>
    <numFmt numFmtId="167" formatCode="_-&quot;$&quot;* #,##0_-;\-&quot;$&quot;* #,##0_-;_-&quot;$&quot;* &quot;-&quot;??_-;_-@_-"/>
    <numFmt numFmtId="168" formatCode="0.00_ ;\-0.00\ "/>
  </numFmts>
  <fonts count="28" x14ac:knownFonts="1">
    <font>
      <sz val="11"/>
      <color theme="1"/>
      <name val="Calibri"/>
      <family val="2"/>
      <scheme val="minor"/>
    </font>
    <font>
      <sz val="11"/>
      <color theme="1"/>
      <name val="Calibri"/>
      <family val="2"/>
      <scheme val="minor"/>
    </font>
    <font>
      <sz val="11"/>
      <color theme="1"/>
      <name val="Calibri"/>
      <family val="2"/>
    </font>
    <font>
      <b/>
      <sz val="11"/>
      <color theme="1"/>
      <name val="Calibri"/>
      <family val="2"/>
      <scheme val="minor"/>
    </font>
    <font>
      <sz val="11"/>
      <name val="Calibri"/>
      <family val="2"/>
    </font>
    <font>
      <sz val="9"/>
      <color theme="1"/>
      <name val="Verdana"/>
      <family val="2"/>
    </font>
    <font>
      <sz val="8"/>
      <name val="Calibri"/>
      <family val="2"/>
      <scheme val="minor"/>
    </font>
    <font>
      <b/>
      <sz val="11"/>
      <color theme="1"/>
      <name val="Calibri"/>
      <family val="2"/>
    </font>
    <font>
      <u/>
      <sz val="11"/>
      <color theme="10"/>
      <name val="Calibri"/>
      <family val="2"/>
      <scheme val="minor"/>
    </font>
    <font>
      <b/>
      <sz val="14"/>
      <color theme="1"/>
      <name val="Calibri"/>
      <family val="2"/>
      <scheme val="minor"/>
    </font>
    <font>
      <sz val="11"/>
      <color rgb="FF000000"/>
      <name val="Calibri"/>
      <family val="2"/>
      <scheme val="minor"/>
    </font>
    <font>
      <sz val="11"/>
      <name val="Calibri"/>
      <family val="2"/>
      <scheme val="minor"/>
    </font>
    <font>
      <sz val="11"/>
      <color rgb="FFFF0000"/>
      <name val="Calibri"/>
      <family val="2"/>
      <scheme val="minor"/>
    </font>
    <font>
      <b/>
      <sz val="11"/>
      <name val="Calibri"/>
      <family val="2"/>
    </font>
    <font>
      <b/>
      <sz val="14"/>
      <color rgb="FF000000"/>
      <name val="Calibri"/>
      <family val="2"/>
      <scheme val="minor"/>
    </font>
    <font>
      <b/>
      <sz val="14"/>
      <name val="Calibri"/>
      <family val="2"/>
      <scheme val="minor"/>
    </font>
    <font>
      <b/>
      <sz val="11"/>
      <name val="Calibri"/>
      <family val="2"/>
      <scheme val="minor"/>
    </font>
    <font>
      <u/>
      <sz val="11"/>
      <name val="Calibri"/>
      <family val="2"/>
      <scheme val="minor"/>
    </font>
    <font>
      <b/>
      <sz val="20"/>
      <name val="Calibri"/>
      <family val="2"/>
      <scheme val="minor"/>
    </font>
    <font>
      <u/>
      <sz val="11"/>
      <color rgb="FF005874"/>
      <name val="Calibri"/>
      <family val="2"/>
      <scheme val="minor"/>
    </font>
    <font>
      <b/>
      <u/>
      <sz val="11"/>
      <color theme="10"/>
      <name val="Calibri"/>
      <family val="2"/>
      <scheme val="minor"/>
    </font>
    <font>
      <sz val="11"/>
      <color theme="10"/>
      <name val="Calibri"/>
      <family val="2"/>
      <scheme val="minor"/>
    </font>
    <font>
      <sz val="11"/>
      <color rgb="FF000000"/>
      <name val="Calibri"/>
      <family val="2"/>
    </font>
    <font>
      <b/>
      <sz val="11"/>
      <color rgb="FF000000"/>
      <name val="Calibri"/>
      <family val="2"/>
    </font>
    <font>
      <sz val="8"/>
      <color rgb="FF000000"/>
      <name val="Calibri"/>
      <family val="2"/>
    </font>
    <font>
      <sz val="11"/>
      <color rgb="FF005874"/>
      <name val="Calibri"/>
      <family val="2"/>
      <scheme val="minor"/>
    </font>
    <font>
      <sz val="9"/>
      <color theme="1"/>
      <name val="Calibri"/>
      <family val="2"/>
      <scheme val="minor"/>
    </font>
    <font>
      <sz val="12"/>
      <name val="Calibri"/>
      <family val="2"/>
      <scheme val="minor"/>
    </font>
  </fonts>
  <fills count="8">
    <fill>
      <patternFill patternType="none"/>
    </fill>
    <fill>
      <patternFill patternType="gray125"/>
    </fill>
    <fill>
      <patternFill patternType="solid">
        <fgColor theme="0"/>
        <bgColor indexed="64"/>
      </patternFill>
    </fill>
    <fill>
      <patternFill patternType="solid">
        <fgColor rgb="FFDADBD9"/>
        <bgColor indexed="64"/>
      </patternFill>
    </fill>
    <fill>
      <patternFill patternType="solid">
        <fgColor rgb="FFE8E8E8"/>
        <bgColor indexed="64"/>
      </patternFill>
    </fill>
    <fill>
      <patternFill patternType="solid">
        <fgColor rgb="FFE8E9E7"/>
        <bgColor indexed="64"/>
      </patternFill>
    </fill>
    <fill>
      <patternFill patternType="solid">
        <fgColor theme="3" tint="0.79998168889431442"/>
        <bgColor indexed="64"/>
      </patternFill>
    </fill>
    <fill>
      <patternFill patternType="solid">
        <fgColor theme="0" tint="-4.9989318521683403E-2"/>
        <bgColor indexed="64"/>
      </patternFill>
    </fill>
  </fills>
  <borders count="29">
    <border>
      <left/>
      <right/>
      <top/>
      <bottom/>
      <diagonal/>
    </border>
    <border>
      <left/>
      <right/>
      <top/>
      <bottom style="thick">
        <color rgb="FFFCBA5C"/>
      </bottom>
      <diagonal/>
    </border>
    <border>
      <left style="thin">
        <color rgb="FFC0C2C4"/>
      </left>
      <right style="thin">
        <color rgb="FFC0C2C4"/>
      </right>
      <top style="thin">
        <color rgb="FFC0C2C4"/>
      </top>
      <bottom style="thin">
        <color rgb="FFC0C2C4"/>
      </bottom>
      <diagonal/>
    </border>
    <border>
      <left style="thin">
        <color rgb="FFC0C2C4"/>
      </left>
      <right/>
      <top style="thick">
        <color rgb="FFFCBA5C"/>
      </top>
      <bottom/>
      <diagonal/>
    </border>
    <border>
      <left style="thin">
        <color rgb="FFC0C2C4"/>
      </left>
      <right style="thin">
        <color rgb="FFC0C2C4"/>
      </right>
      <top style="thick">
        <color rgb="FFFCBA5C"/>
      </top>
      <bottom/>
      <diagonal/>
    </border>
    <border>
      <left style="thin">
        <color rgb="FFC0C2C4"/>
      </left>
      <right/>
      <top style="thin">
        <color rgb="FFC0C2C4"/>
      </top>
      <bottom/>
      <diagonal/>
    </border>
    <border>
      <left style="thin">
        <color rgb="FFC0C2C4"/>
      </left>
      <right style="thin">
        <color rgb="FFC0C2C4"/>
      </right>
      <top style="thin">
        <color rgb="FFC0C2C4"/>
      </top>
      <bottom/>
      <diagonal/>
    </border>
    <border>
      <left style="thin">
        <color rgb="FFC0C2C4"/>
      </left>
      <right/>
      <top style="thin">
        <color rgb="FFC0C2C4"/>
      </top>
      <bottom style="thin">
        <color rgb="FFC0C2C4"/>
      </bottom>
      <diagonal/>
    </border>
    <border>
      <left/>
      <right style="thin">
        <color theme="2" tint="-0.249977111117893"/>
      </right>
      <top/>
      <bottom style="thick">
        <color rgb="FFFCBA5C"/>
      </bottom>
      <diagonal/>
    </border>
    <border>
      <left/>
      <right style="thin">
        <color theme="2" tint="-0.249977111117893"/>
      </right>
      <top/>
      <bottom/>
      <diagonal/>
    </border>
    <border>
      <left/>
      <right/>
      <top/>
      <bottom style="thin">
        <color theme="2" tint="-0.249977111117893"/>
      </bottom>
      <diagonal/>
    </border>
    <border>
      <left style="thin">
        <color theme="2" tint="-0.249977111117893"/>
      </left>
      <right/>
      <top/>
      <bottom style="thick">
        <color rgb="FFFCBA5C"/>
      </bottom>
      <diagonal/>
    </border>
    <border>
      <left style="thin">
        <color rgb="FFC0C2C4"/>
      </left>
      <right style="thin">
        <color theme="2" tint="-0.249977111117893"/>
      </right>
      <top style="thick">
        <color rgb="FFFCBA5C"/>
      </top>
      <bottom/>
      <diagonal/>
    </border>
    <border>
      <left style="thin">
        <color rgb="FFC0C2C4"/>
      </left>
      <right style="thin">
        <color theme="2" tint="-0.249977111117893"/>
      </right>
      <top style="thin">
        <color rgb="FFC0C2C4"/>
      </top>
      <bottom/>
      <diagonal/>
    </border>
    <border>
      <left style="thin">
        <color rgb="FFC0C2C4"/>
      </left>
      <right style="thin">
        <color theme="2" tint="-0.249977111117893"/>
      </right>
      <top style="thin">
        <color rgb="FFC0C2C4"/>
      </top>
      <bottom style="thin">
        <color rgb="FFC0C2C4"/>
      </bottom>
      <diagonal/>
    </border>
    <border>
      <left/>
      <right style="thin">
        <color theme="2" tint="-0.249977111117893"/>
      </right>
      <top style="thin">
        <color theme="2" tint="-0.249977111117893"/>
      </top>
      <bottom/>
      <diagonal/>
    </border>
    <border>
      <left style="thin">
        <color theme="2" tint="-0.249977111117893"/>
      </left>
      <right/>
      <top style="thin">
        <color theme="2" tint="-0.249977111117893"/>
      </top>
      <bottom/>
      <diagonal/>
    </border>
    <border>
      <left/>
      <right/>
      <top/>
      <bottom style="medium">
        <color rgb="FFFFC000"/>
      </bottom>
      <diagonal/>
    </border>
    <border>
      <left/>
      <right/>
      <top style="medium">
        <color rgb="FFFFC000"/>
      </top>
      <bottom style="thin">
        <color theme="2" tint="-9.9978637043366805E-2"/>
      </bottom>
      <diagonal/>
    </border>
    <border>
      <left/>
      <right/>
      <top style="thin">
        <color theme="2" tint="-9.9978637043366805E-2"/>
      </top>
      <bottom style="thin">
        <color theme="2" tint="-9.9978637043366805E-2"/>
      </bottom>
      <diagonal/>
    </border>
    <border>
      <left style="thin">
        <color theme="0" tint="-4.9989318521683403E-2"/>
      </left>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top style="medium">
        <color rgb="FFFFC000"/>
      </top>
      <bottom style="thin">
        <color theme="2" tint="-9.9978637043366805E-2"/>
      </bottom>
      <diagonal/>
    </border>
    <border>
      <left/>
      <right style="thin">
        <color theme="2" tint="-9.9978637043366805E-2"/>
      </right>
      <top style="medium">
        <color rgb="FFFFC000"/>
      </top>
      <bottom style="thin">
        <color theme="2" tint="-9.9978637043366805E-2"/>
      </bottom>
      <diagonal/>
    </border>
    <border>
      <left/>
      <right style="thin">
        <color theme="2" tint="-9.9978637043366805E-2"/>
      </right>
      <top/>
      <bottom/>
      <diagonal/>
    </border>
    <border>
      <left/>
      <right/>
      <top/>
      <bottom style="thin">
        <color theme="2" tint="-9.9978637043366805E-2"/>
      </bottom>
      <diagonal/>
    </border>
    <border>
      <left/>
      <right style="thin">
        <color theme="2" tint="-9.9978637043366805E-2"/>
      </right>
      <top/>
      <bottom style="thin">
        <color theme="2" tint="-9.9978637043366805E-2"/>
      </bottom>
      <diagonal/>
    </border>
  </borders>
  <cellStyleXfs count="46">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3" fontId="5" fillId="0" borderId="0" applyFont="0" applyFill="0" applyBorder="0" applyAlignment="0" applyProtection="0"/>
    <xf numFmtId="0" fontId="1" fillId="0" borderId="0"/>
    <xf numFmtId="44"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8"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59">
    <xf numFmtId="0" fontId="0" fillId="0" borderId="0" xfId="0"/>
    <xf numFmtId="0" fontId="0" fillId="2" borderId="0" xfId="0" applyFill="1"/>
    <xf numFmtId="14" fontId="0" fillId="2" borderId="0" xfId="0" applyNumberFormat="1" applyFill="1"/>
    <xf numFmtId="0" fontId="11" fillId="0" borderId="0" xfId="0" applyFont="1"/>
    <xf numFmtId="0" fontId="15" fillId="2" borderId="0" xfId="0" applyFont="1" applyFill="1" applyAlignment="1">
      <alignment horizontal="left" vertical="center" readingOrder="1"/>
    </xf>
    <xf numFmtId="0" fontId="17" fillId="2" borderId="0" xfId="42" applyFont="1" applyFill="1"/>
    <xf numFmtId="0" fontId="16" fillId="0" borderId="0" xfId="0" applyFont="1"/>
    <xf numFmtId="0" fontId="13" fillId="0" borderId="0" xfId="0" applyFont="1"/>
    <xf numFmtId="0" fontId="0" fillId="2" borderId="0" xfId="0" applyFill="1" applyAlignment="1">
      <alignment vertical="top"/>
    </xf>
    <xf numFmtId="3" fontId="0" fillId="0" borderId="0" xfId="1" applyNumberFormat="1" applyFont="1" applyFill="1" applyBorder="1"/>
    <xf numFmtId="3" fontId="11" fillId="0" borderId="0" xfId="1" applyNumberFormat="1" applyFont="1" applyFill="1" applyBorder="1" applyAlignment="1">
      <alignment horizontal="right"/>
    </xf>
    <xf numFmtId="0" fontId="17" fillId="0" borderId="0" xfId="42" applyFont="1" applyFill="1" applyBorder="1"/>
    <xf numFmtId="0" fontId="15" fillId="0" borderId="0" xfId="0" applyFont="1" applyAlignment="1">
      <alignment horizontal="left" vertical="center" readingOrder="1"/>
    </xf>
    <xf numFmtId="0" fontId="16" fillId="0" borderId="0" xfId="25" applyFont="1"/>
    <xf numFmtId="0" fontId="0" fillId="0" borderId="0" xfId="0" applyAlignment="1">
      <alignment vertical="top" wrapText="1"/>
    </xf>
    <xf numFmtId="164" fontId="0" fillId="3" borderId="0" xfId="1" applyNumberFormat="1" applyFont="1" applyFill="1" applyBorder="1" applyAlignment="1">
      <alignment horizontal="center"/>
    </xf>
    <xf numFmtId="164" fontId="1" fillId="3" borderId="0" xfId="1" applyNumberFormat="1" applyFont="1" applyFill="1" applyBorder="1" applyAlignment="1">
      <alignment vertical="top"/>
    </xf>
    <xf numFmtId="0" fontId="3" fillId="0" borderId="0" xfId="0" applyFont="1"/>
    <xf numFmtId="0" fontId="8" fillId="0" borderId="0" xfId="42" applyFill="1" applyBorder="1"/>
    <xf numFmtId="0" fontId="16" fillId="0" borderId="0" xfId="0" applyFont="1" applyAlignment="1">
      <alignment horizontal="left"/>
    </xf>
    <xf numFmtId="164" fontId="0" fillId="0" borderId="0" xfId="1" applyNumberFormat="1" applyFont="1" applyFill="1" applyBorder="1"/>
    <xf numFmtId="164" fontId="0" fillId="3" borderId="0" xfId="1" applyNumberFormat="1" applyFont="1" applyFill="1" applyBorder="1"/>
    <xf numFmtId="17" fontId="13" fillId="0" borderId="0" xfId="0" applyNumberFormat="1" applyFont="1"/>
    <xf numFmtId="17" fontId="16" fillId="0" borderId="0" xfId="0" applyNumberFormat="1" applyFont="1"/>
    <xf numFmtId="3" fontId="4" fillId="3" borderId="0" xfId="1" applyNumberFormat="1" applyFont="1" applyFill="1" applyBorder="1" applyAlignment="1">
      <alignment horizontal="right"/>
    </xf>
    <xf numFmtId="0" fontId="15" fillId="0" borderId="0" xfId="0" applyFont="1" applyAlignment="1">
      <alignment horizontal="left"/>
    </xf>
    <xf numFmtId="0" fontId="7" fillId="0" borderId="0" xfId="0" applyFont="1"/>
    <xf numFmtId="0" fontId="3" fillId="3" borderId="0" xfId="0" applyFont="1" applyFill="1"/>
    <xf numFmtId="164" fontId="0" fillId="0" borderId="0" xfId="0" applyNumberFormat="1"/>
    <xf numFmtId="3" fontId="0" fillId="0" borderId="0" xfId="0" applyNumberFormat="1"/>
    <xf numFmtId="0" fontId="15" fillId="0" borderId="0" xfId="0" applyFont="1"/>
    <xf numFmtId="0" fontId="0" fillId="0" borderId="0" xfId="0" applyAlignment="1">
      <alignment horizontal="left" vertical="top" wrapText="1"/>
    </xf>
    <xf numFmtId="3" fontId="0" fillId="3" borderId="0" xfId="1" applyNumberFormat="1" applyFont="1" applyFill="1" applyBorder="1"/>
    <xf numFmtId="3" fontId="2" fillId="0" borderId="0" xfId="1" applyNumberFormat="1" applyFont="1" applyFill="1" applyBorder="1" applyAlignment="1">
      <alignment horizontal="right"/>
    </xf>
    <xf numFmtId="0" fontId="0" fillId="0" borderId="0" xfId="0" applyAlignment="1">
      <alignment vertical="top"/>
    </xf>
    <xf numFmtId="164" fontId="0" fillId="0" borderId="0" xfId="1" applyNumberFormat="1" applyFont="1" applyFill="1" applyBorder="1" applyAlignment="1">
      <alignment horizontal="left"/>
    </xf>
    <xf numFmtId="164" fontId="0" fillId="3" borderId="0" xfId="1" applyNumberFormat="1" applyFont="1" applyFill="1" applyBorder="1" applyAlignment="1">
      <alignment horizontal="left"/>
    </xf>
    <xf numFmtId="0" fontId="0" fillId="0" borderId="0" xfId="0" applyAlignment="1">
      <alignment horizontal="right"/>
    </xf>
    <xf numFmtId="0" fontId="3" fillId="3" borderId="0" xfId="0" applyFont="1" applyFill="1" applyAlignment="1">
      <alignment horizontal="right"/>
    </xf>
    <xf numFmtId="164" fontId="0" fillId="0" borderId="0" xfId="1" applyNumberFormat="1" applyFont="1" applyFill="1" applyBorder="1" applyAlignment="1">
      <alignment horizontal="right"/>
    </xf>
    <xf numFmtId="0" fontId="2" fillId="0" borderId="0" xfId="11" applyFont="1" applyAlignment="1">
      <alignment vertical="top" wrapText="1"/>
    </xf>
    <xf numFmtId="0" fontId="2" fillId="0" borderId="0" xfId="11" applyFont="1" applyAlignment="1">
      <alignment horizontal="left" wrapText="1"/>
    </xf>
    <xf numFmtId="3" fontId="11" fillId="0" borderId="0" xfId="1" applyNumberFormat="1" applyFont="1" applyFill="1" applyBorder="1"/>
    <xf numFmtId="0" fontId="16" fillId="0" borderId="0" xfId="0" applyFont="1" applyAlignment="1">
      <alignment horizontal="right"/>
    </xf>
    <xf numFmtId="14" fontId="0" fillId="0" borderId="0" xfId="0" applyNumberFormat="1"/>
    <xf numFmtId="44" fontId="1" fillId="0" borderId="0" xfId="3" applyFont="1" applyFill="1" applyBorder="1"/>
    <xf numFmtId="44" fontId="0" fillId="0" borderId="0" xfId="3" applyFont="1" applyFill="1"/>
    <xf numFmtId="0" fontId="9" fillId="0" borderId="0" xfId="0" applyFont="1"/>
    <xf numFmtId="0" fontId="3" fillId="0" borderId="0" xfId="0" applyFont="1" applyAlignment="1">
      <alignment horizontal="right"/>
    </xf>
    <xf numFmtId="164" fontId="0" fillId="3" borderId="0" xfId="1" applyNumberFormat="1" applyFont="1" applyFill="1" applyBorder="1" applyAlignment="1">
      <alignment horizontal="right"/>
    </xf>
    <xf numFmtId="9" fontId="0" fillId="0" borderId="0" xfId="43" applyFont="1" applyFill="1" applyBorder="1"/>
    <xf numFmtId="0" fontId="16" fillId="3" borderId="0" xfId="0" applyFont="1" applyFill="1" applyAlignment="1">
      <alignment horizontal="right"/>
    </xf>
    <xf numFmtId="167" fontId="0" fillId="0" borderId="0" xfId="3" applyNumberFormat="1" applyFont="1" applyFill="1" applyBorder="1" applyAlignment="1">
      <alignment horizontal="right"/>
    </xf>
    <xf numFmtId="166" fontId="0" fillId="0" borderId="0" xfId="1" applyNumberFormat="1" applyFont="1" applyFill="1" applyBorder="1"/>
    <xf numFmtId="0" fontId="12" fillId="0" borderId="0" xfId="0" applyFont="1"/>
    <xf numFmtId="43" fontId="0" fillId="0" borderId="0" xfId="0" applyNumberFormat="1"/>
    <xf numFmtId="0" fontId="0" fillId="0" borderId="0" xfId="0" applyAlignment="1">
      <alignment horizontal="left" wrapText="1"/>
    </xf>
    <xf numFmtId="0" fontId="0" fillId="0" borderId="0" xfId="0" applyAlignment="1">
      <alignment wrapText="1"/>
    </xf>
    <xf numFmtId="166" fontId="0" fillId="0" borderId="0" xfId="0" applyNumberFormat="1"/>
    <xf numFmtId="164" fontId="7" fillId="3" borderId="0" xfId="1" applyNumberFormat="1" applyFont="1" applyFill="1" applyBorder="1" applyAlignment="1">
      <alignment horizontal="right"/>
    </xf>
    <xf numFmtId="3" fontId="2" fillId="0" borderId="0" xfId="1" applyNumberFormat="1" applyFont="1" applyFill="1" applyBorder="1"/>
    <xf numFmtId="3" fontId="2" fillId="3" borderId="0" xfId="1" applyNumberFormat="1" applyFont="1" applyFill="1" applyBorder="1"/>
    <xf numFmtId="3" fontId="2" fillId="3" borderId="0" xfId="1" applyNumberFormat="1" applyFont="1" applyFill="1" applyBorder="1" applyAlignment="1">
      <alignment horizontal="right"/>
    </xf>
    <xf numFmtId="3" fontId="0" fillId="0" borderId="0" xfId="1" applyNumberFormat="1" applyFont="1" applyFill="1" applyBorder="1" applyAlignment="1">
      <alignment horizontal="right"/>
    </xf>
    <xf numFmtId="0" fontId="17" fillId="0" borderId="0" xfId="42" applyFont="1" applyFill="1"/>
    <xf numFmtId="0" fontId="14" fillId="0" borderId="0" xfId="0" applyFont="1"/>
    <xf numFmtId="164" fontId="3" fillId="3" borderId="0" xfId="1" applyNumberFormat="1" applyFont="1" applyFill="1" applyBorder="1" applyAlignment="1">
      <alignment horizontal="right"/>
    </xf>
    <xf numFmtId="164" fontId="13" fillId="3" borderId="0" xfId="1" applyNumberFormat="1" applyFont="1" applyFill="1" applyBorder="1" applyAlignment="1">
      <alignment horizontal="right"/>
    </xf>
    <xf numFmtId="3" fontId="4" fillId="0" borderId="0" xfId="1" applyNumberFormat="1" applyFont="1" applyFill="1" applyBorder="1"/>
    <xf numFmtId="165" fontId="0" fillId="0" borderId="0" xfId="43" applyNumberFormat="1" applyFont="1" applyFill="1" applyBorder="1"/>
    <xf numFmtId="0" fontId="11" fillId="0" borderId="0" xfId="0" applyFont="1" applyAlignment="1">
      <alignment horizontal="left" vertical="center"/>
    </xf>
    <xf numFmtId="17" fontId="11" fillId="0" borderId="0" xfId="0" applyNumberFormat="1" applyFont="1" applyAlignment="1">
      <alignment horizontal="left" vertical="top" wrapText="1"/>
    </xf>
    <xf numFmtId="0" fontId="0" fillId="0" borderId="0" xfId="0" applyAlignment="1">
      <alignment horizontal="center" vertical="center"/>
    </xf>
    <xf numFmtId="43" fontId="0" fillId="0" borderId="0" xfId="1" applyFont="1" applyFill="1" applyBorder="1"/>
    <xf numFmtId="0" fontId="3" fillId="0" borderId="0" xfId="0" applyFont="1" applyAlignment="1">
      <alignment horizontal="left" vertical="top" wrapText="1"/>
    </xf>
    <xf numFmtId="0" fontId="3" fillId="0" borderId="0" xfId="0" applyFont="1" applyAlignment="1">
      <alignment wrapText="1"/>
    </xf>
    <xf numFmtId="3" fontId="0" fillId="3" borderId="0" xfId="1" applyNumberFormat="1" applyFont="1" applyFill="1" applyBorder="1" applyAlignment="1">
      <alignment horizontal="right"/>
    </xf>
    <xf numFmtId="0" fontId="5" fillId="0" borderId="0" xfId="4"/>
    <xf numFmtId="0" fontId="19" fillId="0" borderId="0" xfId="0" quotePrefix="1" applyFont="1"/>
    <xf numFmtId="0" fontId="20" fillId="0" borderId="0" xfId="42" applyFont="1" applyFill="1" applyBorder="1"/>
    <xf numFmtId="0" fontId="19" fillId="0" borderId="0" xfId="0" applyFont="1"/>
    <xf numFmtId="0" fontId="21" fillId="0" borderId="0" xfId="42" applyFont="1" applyFill="1" applyBorder="1"/>
    <xf numFmtId="0" fontId="10" fillId="0" borderId="0" xfId="0" applyFont="1"/>
    <xf numFmtId="0" fontId="3" fillId="0" borderId="0" xfId="0" applyFont="1" applyAlignment="1">
      <alignment horizontal="left"/>
    </xf>
    <xf numFmtId="0" fontId="19" fillId="0" borderId="0" xfId="42" applyFont="1" applyFill="1" applyBorder="1"/>
    <xf numFmtId="168" fontId="0" fillId="0" borderId="0" xfId="1" applyNumberFormat="1" applyFont="1" applyFill="1" applyBorder="1" applyAlignment="1"/>
    <xf numFmtId="3" fontId="1" fillId="3" borderId="0" xfId="1" applyNumberFormat="1" applyFont="1" applyFill="1" applyBorder="1"/>
    <xf numFmtId="0" fontId="25" fillId="0" borderId="0" xfId="0" applyFont="1"/>
    <xf numFmtId="44" fontId="1" fillId="0" borderId="0" xfId="45" applyFont="1" applyFill="1" applyBorder="1"/>
    <xf numFmtId="9" fontId="11" fillId="5" borderId="3" xfId="43" applyFont="1" applyFill="1" applyBorder="1"/>
    <xf numFmtId="9" fontId="11" fillId="0" borderId="5" xfId="43" applyFont="1" applyBorder="1"/>
    <xf numFmtId="9" fontId="11" fillId="5" borderId="5" xfId="43" applyFont="1" applyFill="1" applyBorder="1"/>
    <xf numFmtId="9" fontId="11" fillId="0" borderId="7" xfId="43" applyFont="1" applyBorder="1"/>
    <xf numFmtId="164" fontId="11" fillId="5" borderId="3" xfId="44" applyNumberFormat="1" applyFont="1" applyFill="1" applyBorder="1"/>
    <xf numFmtId="164" fontId="11" fillId="0" borderId="5" xfId="44" applyNumberFormat="1" applyFont="1" applyBorder="1"/>
    <xf numFmtId="164" fontId="11" fillId="5" borderId="5" xfId="44" applyNumberFormat="1" applyFont="1" applyFill="1" applyBorder="1"/>
    <xf numFmtId="164" fontId="11" fillId="0" borderId="7" xfId="44" applyNumberFormat="1" applyFont="1" applyBorder="1"/>
    <xf numFmtId="164" fontId="11" fillId="5" borderId="4" xfId="44" applyNumberFormat="1" applyFont="1" applyFill="1" applyBorder="1"/>
    <xf numFmtId="164" fontId="11" fillId="0" borderId="6" xfId="44" applyNumberFormat="1" applyFont="1" applyBorder="1"/>
    <xf numFmtId="164" fontId="11" fillId="5" borderId="6" xfId="44" applyNumberFormat="1" applyFont="1" applyFill="1" applyBorder="1"/>
    <xf numFmtId="164" fontId="11" fillId="0" borderId="2" xfId="44" applyNumberFormat="1" applyFont="1" applyBorder="1"/>
    <xf numFmtId="0" fontId="16" fillId="4" borderId="9" xfId="0" applyFont="1" applyFill="1" applyBorder="1"/>
    <xf numFmtId="0" fontId="16" fillId="4" borderId="8" xfId="0" applyFont="1" applyFill="1" applyBorder="1"/>
    <xf numFmtId="0" fontId="15" fillId="0" borderId="10" xfId="0" applyFont="1" applyBorder="1" applyAlignment="1">
      <alignment horizontal="left" vertical="center" readingOrder="1"/>
    </xf>
    <xf numFmtId="0" fontId="0" fillId="0" borderId="10" xfId="0" applyBorder="1"/>
    <xf numFmtId="9" fontId="11" fillId="0" borderId="0" xfId="43" applyFont="1" applyBorder="1"/>
    <xf numFmtId="164" fontId="11" fillId="0" borderId="0" xfId="44" applyNumberFormat="1" applyFont="1" applyBorder="1"/>
    <xf numFmtId="0" fontId="16" fillId="4" borderId="11" xfId="0" applyFont="1" applyFill="1" applyBorder="1"/>
    <xf numFmtId="0" fontId="16" fillId="4" borderId="1" xfId="0" applyFont="1" applyFill="1" applyBorder="1"/>
    <xf numFmtId="9" fontId="11" fillId="5" borderId="12" xfId="43" applyFont="1" applyFill="1" applyBorder="1"/>
    <xf numFmtId="9" fontId="11" fillId="0" borderId="13" xfId="43" applyFont="1" applyBorder="1"/>
    <xf numFmtId="9" fontId="11" fillId="5" borderId="13" xfId="43" applyFont="1" applyFill="1" applyBorder="1"/>
    <xf numFmtId="9" fontId="11" fillId="0" borderId="14" xfId="43" applyFont="1" applyBorder="1"/>
    <xf numFmtId="0" fontId="16" fillId="6" borderId="3" xfId="0" applyFont="1" applyFill="1" applyBorder="1"/>
    <xf numFmtId="0" fontId="16" fillId="6" borderId="5" xfId="0" applyFont="1" applyFill="1" applyBorder="1"/>
    <xf numFmtId="0" fontId="16" fillId="6" borderId="7" xfId="0" applyFont="1" applyFill="1" applyBorder="1"/>
    <xf numFmtId="0" fontId="23" fillId="7" borderId="17" xfId="0" applyFont="1" applyFill="1" applyBorder="1" applyAlignment="1">
      <alignment vertical="center" wrapText="1"/>
    </xf>
    <xf numFmtId="0" fontId="23" fillId="3" borderId="18" xfId="0" applyFont="1" applyFill="1" applyBorder="1" applyAlignment="1">
      <alignment vertical="center" wrapText="1"/>
    </xf>
    <xf numFmtId="0" fontId="23" fillId="3" borderId="19" xfId="0" applyFont="1" applyFill="1" applyBorder="1" applyAlignment="1">
      <alignment vertical="center" wrapText="1"/>
    </xf>
    <xf numFmtId="0" fontId="23" fillId="3" borderId="20" xfId="0" applyFont="1" applyFill="1" applyBorder="1" applyAlignment="1">
      <alignment vertical="center" wrapText="1"/>
    </xf>
    <xf numFmtId="0" fontId="23" fillId="3" borderId="25" xfId="0" applyFont="1" applyFill="1" applyBorder="1" applyAlignment="1">
      <alignment vertical="center" wrapText="1"/>
    </xf>
    <xf numFmtId="0" fontId="23" fillId="3" borderId="26" xfId="0" applyFont="1" applyFill="1" applyBorder="1" applyAlignment="1">
      <alignment vertical="center" wrapText="1"/>
    </xf>
    <xf numFmtId="0" fontId="23" fillId="3" borderId="21" xfId="0" applyFont="1" applyFill="1" applyBorder="1" applyAlignment="1">
      <alignment vertical="center" wrapText="1"/>
    </xf>
    <xf numFmtId="0" fontId="23" fillId="3" borderId="28" xfId="0" applyFont="1" applyFill="1" applyBorder="1" applyAlignment="1">
      <alignment vertical="center" wrapText="1"/>
    </xf>
    <xf numFmtId="0" fontId="26" fillId="0" borderId="0" xfId="4" applyFont="1"/>
    <xf numFmtId="0" fontId="1" fillId="0" borderId="0" xfId="0" applyFont="1"/>
    <xf numFmtId="14" fontId="1" fillId="0" borderId="0" xfId="0" applyNumberFormat="1" applyFont="1"/>
    <xf numFmtId="0" fontId="1" fillId="0" borderId="0" xfId="4" applyFont="1"/>
    <xf numFmtId="14" fontId="1" fillId="0" borderId="0" xfId="4" applyNumberFormat="1" applyFont="1"/>
    <xf numFmtId="0" fontId="8" fillId="0" borderId="0" xfId="42" quotePrefix="1" applyFill="1" applyBorder="1"/>
    <xf numFmtId="0" fontId="0" fillId="0" borderId="0" xfId="0" applyAlignment="1">
      <alignment horizontal="left"/>
    </xf>
    <xf numFmtId="0" fontId="18" fillId="0" borderId="0" xfId="0" applyFont="1" applyAlignment="1">
      <alignment horizontal="left"/>
    </xf>
    <xf numFmtId="0" fontId="27" fillId="0" borderId="0" xfId="0" applyFont="1" applyAlignment="1">
      <alignment horizontal="left"/>
    </xf>
    <xf numFmtId="0" fontId="8" fillId="0" borderId="0" xfId="42" applyFill="1" applyBorder="1" applyAlignment="1">
      <alignment horizontal="left"/>
    </xf>
    <xf numFmtId="0" fontId="27" fillId="0" borderId="0" xfId="0" applyFont="1" applyAlignment="1">
      <alignment horizontal="left" vertical="center" wrapText="1"/>
    </xf>
    <xf numFmtId="0" fontId="18" fillId="0" borderId="0" xfId="4" applyFont="1" applyAlignment="1">
      <alignment horizontal="left"/>
    </xf>
    <xf numFmtId="0" fontId="0" fillId="0" borderId="0" xfId="0" applyAlignment="1">
      <alignment horizontal="left" vertical="top" wrapText="1"/>
    </xf>
    <xf numFmtId="0" fontId="2" fillId="0" borderId="0" xfId="11" applyFont="1" applyAlignment="1">
      <alignment horizontal="left" wrapText="1"/>
    </xf>
    <xf numFmtId="0" fontId="23" fillId="7" borderId="17" xfId="0" applyFont="1" applyFill="1" applyBorder="1" applyAlignment="1">
      <alignment horizontal="left" vertical="center" wrapText="1"/>
    </xf>
    <xf numFmtId="0" fontId="22" fillId="5" borderId="18" xfId="0" applyFont="1" applyFill="1" applyBorder="1" applyAlignment="1">
      <alignment horizontal="left" vertical="center" wrapText="1"/>
    </xf>
    <xf numFmtId="0" fontId="22" fillId="5" borderId="25" xfId="0" applyFont="1" applyFill="1" applyBorder="1" applyAlignment="1">
      <alignment horizontal="left" vertical="center" wrapText="1"/>
    </xf>
    <xf numFmtId="0" fontId="22" fillId="0" borderId="0" xfId="0" applyFont="1" applyAlignment="1">
      <alignment horizontal="left" vertical="center" wrapText="1"/>
    </xf>
    <xf numFmtId="0" fontId="22" fillId="0" borderId="26" xfId="0" applyFont="1" applyBorder="1" applyAlignment="1">
      <alignment horizontal="left" vertical="center" wrapText="1"/>
    </xf>
    <xf numFmtId="0" fontId="22" fillId="5" borderId="19" xfId="0" applyFont="1" applyFill="1" applyBorder="1" applyAlignment="1">
      <alignment horizontal="left" vertical="center" wrapText="1"/>
    </xf>
    <xf numFmtId="0" fontId="22" fillId="5" borderId="23" xfId="0" applyFont="1" applyFill="1" applyBorder="1" applyAlignment="1">
      <alignment horizontal="lef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11" fillId="0" borderId="0" xfId="0" applyFont="1" applyAlignment="1">
      <alignment horizontal="left" vertical="top" wrapText="1"/>
    </xf>
    <xf numFmtId="0" fontId="22" fillId="0" borderId="22" xfId="0" applyFont="1" applyBorder="1" applyAlignment="1">
      <alignment horizontal="left" vertical="center" wrapText="1"/>
    </xf>
    <xf numFmtId="0" fontId="22" fillId="0" borderId="19" xfId="0" applyFont="1" applyBorder="1" applyAlignment="1">
      <alignment horizontal="left" vertical="center" wrapText="1"/>
    </xf>
    <xf numFmtId="0" fontId="22" fillId="0" borderId="23" xfId="0" applyFont="1" applyBorder="1" applyAlignment="1">
      <alignment horizontal="left" vertical="center" wrapText="1"/>
    </xf>
    <xf numFmtId="0" fontId="22" fillId="5" borderId="22" xfId="0" applyFont="1" applyFill="1" applyBorder="1" applyAlignment="1">
      <alignment horizontal="left" vertical="center" wrapText="1"/>
    </xf>
    <xf numFmtId="0" fontId="23" fillId="7" borderId="0" xfId="0" applyFont="1" applyFill="1" applyAlignment="1">
      <alignment horizontal="left" vertical="center" wrapText="1"/>
    </xf>
    <xf numFmtId="0" fontId="22" fillId="5" borderId="24" xfId="0" applyFont="1" applyFill="1" applyBorder="1" applyAlignment="1">
      <alignment horizontal="left" vertical="center" wrapText="1"/>
    </xf>
    <xf numFmtId="0" fontId="8" fillId="0" borderId="0" xfId="42" applyAlignment="1">
      <alignment horizontal="left"/>
    </xf>
    <xf numFmtId="0" fontId="16" fillId="4" borderId="16" xfId="0" applyFont="1" applyFill="1" applyBorder="1" applyAlignment="1">
      <alignment horizontal="center"/>
    </xf>
    <xf numFmtId="0" fontId="16" fillId="4" borderId="15" xfId="0" applyFont="1" applyFill="1" applyBorder="1" applyAlignment="1">
      <alignment horizontal="center"/>
    </xf>
    <xf numFmtId="44" fontId="16" fillId="4" borderId="16" xfId="45" applyFont="1" applyFill="1" applyBorder="1" applyAlignment="1">
      <alignment horizontal="center"/>
    </xf>
    <xf numFmtId="44" fontId="16" fillId="4" borderId="15" xfId="45" applyFont="1" applyFill="1" applyBorder="1" applyAlignment="1">
      <alignment horizontal="center"/>
    </xf>
  </cellXfs>
  <cellStyles count="46">
    <cellStyle name="Comma" xfId="1" builtinId="3"/>
    <cellStyle name="Comma 2" xfId="6" xr:uid="{69E0EF19-D49C-47B8-9097-7872C7D4CF09}"/>
    <cellStyle name="Comma 2 2" xfId="17" xr:uid="{B039D486-96ED-44E9-8D8F-BE7019B62B9F}"/>
    <cellStyle name="Comma 3" xfId="13" xr:uid="{A63A7AF0-5AC0-4280-A304-7A744109EDE9}"/>
    <cellStyle name="Comma 3 2" xfId="20" xr:uid="{5532251C-58BD-46D3-9304-C7F3347ED038}"/>
    <cellStyle name="Comma 3 2 2 2" xfId="37" xr:uid="{0B2F20DA-E837-4D08-9289-B140EB22D874}"/>
    <cellStyle name="Comma 3 2 3" xfId="32" xr:uid="{A0478686-A7C5-47C6-BDAC-A38F5214B2F4}"/>
    <cellStyle name="Comma 3 3" xfId="31" xr:uid="{5A289ADF-C643-4444-A523-C24EC2980309}"/>
    <cellStyle name="Comma 3 4" xfId="34" xr:uid="{AE2E1DB9-B25C-4A74-8915-D1E3FE35D17A}"/>
    <cellStyle name="Comma 4" xfId="23" xr:uid="{166A7D99-581B-48CD-A769-875AD35930F2}"/>
    <cellStyle name="Comma 5" xfId="26" xr:uid="{3FAA7E29-23B3-41C5-B1B9-9DE5F07AB6F3}"/>
    <cellStyle name="Comma 6" xfId="10" xr:uid="{9A5AB7D4-E7BF-479F-AFC9-0218A44F4CFE}"/>
    <cellStyle name="Comma 7" xfId="44" xr:uid="{9D4B1D09-7A4B-4CE9-857A-CD6489FDF98B}"/>
    <cellStyle name="Currency" xfId="3" builtinId="4"/>
    <cellStyle name="Currency 2" xfId="7" xr:uid="{4B8F3CA5-3978-4FAE-9F9E-5EFAEB85FFBC}"/>
    <cellStyle name="Currency 3" xfId="8" xr:uid="{52BFA58D-4BE5-4044-9659-545505205822}"/>
    <cellStyle name="Currency 4" xfId="16" xr:uid="{5BC1EB72-7733-484E-BE57-E226FDBC0388}"/>
    <cellStyle name="Currency 5" xfId="12" xr:uid="{0CC6CB73-12BB-482C-9FF7-D44D70676E3C}"/>
    <cellStyle name="Currency 6" xfId="45" xr:uid="{BD685D69-0969-40C4-88EB-5BA99287D466}"/>
    <cellStyle name="Hyperlink" xfId="42" builtinId="8"/>
    <cellStyle name="Normal" xfId="0" builtinId="0"/>
    <cellStyle name="Normal 2" xfId="5" xr:uid="{4445A33E-83BB-4A59-8441-498FE10CE2EA}"/>
    <cellStyle name="Normal 2 2" xfId="11" xr:uid="{5435F821-E14A-4812-9DA6-F89D03E94CEA}"/>
    <cellStyle name="Normal 2 2 2" xfId="19" xr:uid="{7B38326F-2988-4ECF-A0DA-5E300ABAA8E1}"/>
    <cellStyle name="Normal 2 2 2 2" xfId="38" xr:uid="{94D6295E-EA57-44DB-BF3E-A3D7469FA9ED}"/>
    <cellStyle name="Normal 2 2 2 2 2" xfId="40" xr:uid="{DA9ACF8C-5B2D-4F7F-BC13-379096F6C619}"/>
    <cellStyle name="Normal 2 2 3" xfId="24" xr:uid="{F8F8C51F-A26F-4AAD-8D06-CC96ED4CCE75}"/>
    <cellStyle name="Normal 2 2 3 2" xfId="27" xr:uid="{E6187B9B-1F22-46E0-BD27-852DD3A2C0B6}"/>
    <cellStyle name="Normal 2 2 4" xfId="28" xr:uid="{F5602F66-3780-49A7-AA96-1C4D4A6CB262}"/>
    <cellStyle name="Normal 2 2 5" xfId="29" xr:uid="{B13F9495-F2CE-4517-B5E6-27402F2E5098}"/>
    <cellStyle name="Normal 2 2 5 2" xfId="39" xr:uid="{2EF5FA03-10E9-47F5-8A90-C4066EB43FF5}"/>
    <cellStyle name="Normal 2 2 5 2 2" xfId="41" xr:uid="{581B7496-AF32-452F-89BD-01C48571A138}"/>
    <cellStyle name="Normal 2 2 6" xfId="33" xr:uid="{058A7C93-E330-4E72-8874-86403D7E3F66}"/>
    <cellStyle name="Normal 2 2 7" xfId="30" xr:uid="{8E2A2709-C478-4941-B241-FD291C21BB7E}"/>
    <cellStyle name="Normal 3" xfId="9" xr:uid="{A4C83AAC-8FED-451E-BBDF-8E99DE8BCF4C}"/>
    <cellStyle name="Normal 4" xfId="18" xr:uid="{3B7CFD4B-9760-41B9-BEB5-5A13945703BA}"/>
    <cellStyle name="Normal 5" xfId="21" xr:uid="{D48AEF17-32CB-468A-89CC-96AC4A9769C0}"/>
    <cellStyle name="Normal 5 2" xfId="2" xr:uid="{E51803A1-7000-4196-9887-DFE6897BB8DD}"/>
    <cellStyle name="Normal 6" xfId="25" xr:uid="{901B753C-D163-4C69-B61C-32225CD1E043}"/>
    <cellStyle name="Normal 7" xfId="35" xr:uid="{35DF882A-5C0D-4F35-A0F9-178C42C47DFE}"/>
    <cellStyle name="Normal 8" xfId="36" xr:uid="{E8976121-F01A-4350-89BD-810B9828D9DB}"/>
    <cellStyle name="Normal 9" xfId="4" xr:uid="{06A1A3E4-E299-4D42-AB72-BB0147C50899}"/>
    <cellStyle name="Percent" xfId="43" builtinId="5"/>
    <cellStyle name="Percent 2" xfId="14" xr:uid="{7211D3B9-018C-459E-8FCF-C89AC86370D0}"/>
    <cellStyle name="Percent 3" xfId="22" xr:uid="{3962F938-523B-42CC-8EDA-2413A27F118A}"/>
    <cellStyle name="Percent 4" xfId="15" xr:uid="{F0DB1174-57EA-46A5-858C-D9B83B4DF319}"/>
  </cellStyles>
  <dxfs count="189">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dxf>
    <dxf>
      <font>
        <b/>
        <strike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strike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al="none"/>
        <vertAlign val="baseline"/>
        <sz val="11"/>
        <color auto="1"/>
        <name val="Calibri"/>
        <family val="2"/>
        <scheme val="minor"/>
      </font>
      <fill>
        <patternFill patternType="none">
          <fgColor indexed="64"/>
          <bgColor indexed="65"/>
        </patternFill>
      </fill>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solid">
          <fgColor indexed="64"/>
          <bgColor theme="0"/>
        </patternFill>
      </fill>
    </dxf>
    <dxf>
      <numFmt numFmtId="164" formatCode="_-* #,##0_-;\-* #,##0_-;_-* &quot;-&quot;??_-;_-@_-"/>
      <fill>
        <patternFill patternType="none">
          <fgColor indexed="64"/>
          <bgColor auto="1"/>
        </patternFill>
      </fill>
    </dxf>
    <dxf>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font>
        <b/>
        <strike val="0"/>
        <outline val="0"/>
        <shadow val="0"/>
        <u val="none"/>
        <vertAlign val="baseline"/>
        <sz val="11"/>
        <color auto="1"/>
        <name val="Calibri"/>
        <family val="2"/>
        <scheme val="minor"/>
      </font>
      <fill>
        <patternFill patternType="solid">
          <fgColor indexed="64"/>
          <bgColor rgb="FFDADBD9"/>
        </patternFill>
      </fill>
      <alignment horizontal="right" vertical="bottom" textRotation="0" wrapText="0" indent="0" justifyLastLine="0" shrinkToFit="0" readingOrder="0"/>
    </dxf>
    <dxf>
      <font>
        <b/>
        <strike val="0"/>
        <outline val="0"/>
        <shadow val="0"/>
        <u val="none"/>
        <vertAlign val="baseline"/>
        <sz val="11"/>
        <color auto="1"/>
        <name val="Calibri"/>
        <family val="2"/>
        <scheme val="minor"/>
      </font>
      <fill>
        <patternFill patternType="none">
          <fgColor indexed="64"/>
          <bgColor auto="1"/>
        </patternFill>
      </fill>
      <alignment horizontal="right" vertical="bottom" textRotation="0" wrapText="0" indent="0" justifyLastLine="0" shrinkToFit="0" readingOrder="0"/>
    </dxf>
    <dxf>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6" formatCode="_-* #,##0.0_-;\-* #,##0.0_-;_-* &quot;-&quot;??_-;_-@_-"/>
      <fill>
        <patternFill patternType="none">
          <fgColor indexed="64"/>
          <bgColor auto="1"/>
        </patternFill>
      </fill>
    </dxf>
    <dxf>
      <numFmt numFmtId="164" formatCode="_-* #,##0_-;\-* #,##0_-;_-* &quot;-&quot;??_-;_-@_-"/>
      <fill>
        <patternFill patternType="none">
          <fgColor indexed="64"/>
          <bgColor auto="1"/>
        </patternFill>
      </fill>
    </dxf>
    <dxf>
      <numFmt numFmtId="164" formatCode="_-* #,##0_-;\-* #,##0_-;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7" formatCode="_-&quot;$&quot;* #,##0_-;\-&quot;$&quot;* #,##0_-;_-&quot;$&quot;*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7" formatCode="_-&quot;$&quot;* #,##0_-;\-&quot;$&quot;* #,##0_-;_-&quot;$&quot;* &quot;-&quot;??_-;_-@_-"/>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numFmt numFmtId="3" formatCode="#,##0"/>
      <fill>
        <patternFill patternType="none">
          <fgColor indexed="64"/>
          <bgColor auto="1"/>
        </patternFill>
      </fill>
    </dxf>
    <dxf>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theme="0"/>
        </patternFill>
      </fill>
    </dxf>
    <dxf>
      <numFmt numFmtId="3" formatCode="#,##0"/>
      <fill>
        <patternFill patternType="none">
          <fgColor indexed="64"/>
          <bgColor auto="1"/>
        </patternFill>
      </fill>
    </dxf>
    <dxf>
      <font>
        <b/>
        <i val="0"/>
        <strike val="0"/>
        <condense val="0"/>
        <extend val="0"/>
        <outline val="0"/>
        <shadow val="0"/>
        <u val="none"/>
        <vertAlign val="baseline"/>
        <sz val="11"/>
        <color theme="1"/>
        <name val="Calibri"/>
        <family val="2"/>
        <scheme val="minor"/>
      </font>
      <numFmt numFmtId="0" formatCode="General"/>
      <fill>
        <patternFill patternType="solid">
          <fgColor indexed="64"/>
          <bgColor theme="2" tint="-9.9978637043366805E-2"/>
        </patternFill>
      </fill>
    </dxf>
    <dxf>
      <font>
        <b/>
      </font>
      <fill>
        <patternFill patternType="none">
          <fgColor indexed="64"/>
          <bgColor auto="1"/>
        </patternFill>
      </fill>
    </dxf>
    <dxf>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numFmt numFmtId="166" formatCode="_-* #,##0.0_-;\-* #,##0.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solid">
          <fgColor indexed="64"/>
          <bgColor rgb="FFDADBD9"/>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dxf>
    <dxf>
      <font>
        <b/>
        <i val="0"/>
        <strike val="0"/>
        <condense val="0"/>
        <extend val="0"/>
        <outline val="0"/>
        <shadow val="0"/>
        <u val="none"/>
        <vertAlign val="baseline"/>
        <sz val="11"/>
        <color theme="1"/>
        <name val="Calibri"/>
        <family val="2"/>
        <scheme val="none"/>
      </font>
      <numFmt numFmtId="164" formatCode="_-* #,##0_-;\-* #,##0_-;_-* &quot;-&quot;??_-;_-@_-"/>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indexed="65"/>
        </patternFill>
      </fill>
    </dxf>
    <dxf>
      <font>
        <b val="0"/>
        <i val="0"/>
        <strike val="0"/>
        <condense val="0"/>
        <extend val="0"/>
        <outline val="0"/>
        <shadow val="0"/>
        <u val="none"/>
        <vertAlign val="baseline"/>
        <sz val="11"/>
        <color theme="1"/>
        <name val="Calibri"/>
        <family val="2"/>
        <scheme val="none"/>
      </font>
      <fill>
        <patternFill patternType="none">
          <fgColor indexed="64"/>
          <bgColor indexed="65"/>
        </patternFill>
      </fill>
    </dxf>
    <dxf>
      <font>
        <b/>
        <i val="0"/>
        <strike val="0"/>
        <condense val="0"/>
        <extend val="0"/>
        <outline val="0"/>
        <shadow val="0"/>
        <u val="none"/>
        <vertAlign val="baseline"/>
        <sz val="11"/>
        <color auto="1"/>
        <name val="Calibri"/>
        <family val="2"/>
        <scheme val="none"/>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DADBD9"/>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numFmt numFmtId="164" formatCode="_-* #,##0_-;\-* #,##0_-;_-* &quot;-&quot;??_-;_-@_-"/>
      <fill>
        <patternFill patternType="solid">
          <fgColor indexed="64"/>
          <bgColor rgb="FFDADBD9"/>
        </patternFill>
      </fill>
    </dxf>
    <dxf>
      <numFmt numFmtId="164" formatCode="_-* #,##0_-;\-* #,##0_-;_-* &quot;-&quot;??_-;_-@_-"/>
      <fill>
        <patternFill patternType="none">
          <fgColor indexed="64"/>
          <bgColor auto="1"/>
        </patternFill>
      </fill>
    </dxf>
    <dxf>
      <numFmt numFmtId="164" formatCode="_-* #,##0_-;\-* #,##0_-;_-* &quot;-&quot;??_-;_-@_-"/>
      <fill>
        <patternFill patternType="none">
          <fgColor indexed="64"/>
          <bgColor auto="1"/>
        </patternFill>
      </fill>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auto="1"/>
        </patternFill>
      </fill>
    </dxf>
    <dxf>
      <font>
        <b/>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3" formatCode="#,##0"/>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indexed="65"/>
        </patternFill>
      </fill>
    </dxf>
    <dxf>
      <font>
        <b/>
        <i val="0"/>
        <strike val="0"/>
        <condense val="0"/>
        <extend val="0"/>
        <outline val="0"/>
        <shadow val="0"/>
        <u val="none"/>
        <vertAlign val="baseline"/>
        <sz val="11"/>
        <color auto="1"/>
        <name val="Calibri"/>
        <family val="2"/>
        <scheme val="none"/>
      </font>
      <numFmt numFmtId="164" formatCode="_-* #,##0_-;\-* #,##0_-;_-* &quot;-&quot;??_-;_-@_-"/>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indexed="65"/>
        </patternFill>
      </fill>
    </dxf>
    <dxf>
      <font>
        <b val="0"/>
        <i val="0"/>
        <strike val="0"/>
        <condense val="0"/>
        <extend val="0"/>
        <outline val="0"/>
        <shadow val="0"/>
        <u val="none"/>
        <vertAlign val="baseline"/>
        <sz val="11"/>
        <color auto="1"/>
        <name val="Calibri"/>
        <family val="2"/>
        <scheme val="none"/>
      </font>
      <fill>
        <patternFill patternType="none">
          <fgColor indexed="64"/>
          <bgColor indexed="65"/>
        </patternFill>
      </fill>
    </dxf>
    <dxf>
      <font>
        <b/>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font>
      <fill>
        <patternFill patternType="none">
          <fgColor indexed="64"/>
          <bgColor auto="1"/>
        </patternFill>
      </fill>
    </dxf>
    <dxf>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font>
      <fill>
        <patternFill patternType="none">
          <fgColor indexed="64"/>
          <bgColor auto="1"/>
        </patternFill>
      </fill>
    </dxf>
    <dxf>
      <numFmt numFmtId="22" formatCode="mmm\-yy"/>
      <fill>
        <patternFill patternType="none">
          <fgColor indexed="64"/>
          <bgColor auto="1"/>
        </patternFill>
      </fill>
    </dxf>
    <dxf>
      <font>
        <strike val="0"/>
        <outline val="0"/>
        <shadow val="0"/>
        <u val="none"/>
        <vertAlign val="baseline"/>
        <sz val="11"/>
        <color auto="1"/>
        <name val="Calibri"/>
        <family val="2"/>
        <scheme val="minor"/>
      </font>
      <numFmt numFmtId="22" formatCode="mmm\-yy"/>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DADBD9"/>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solid">
          <fgColor indexed="64"/>
          <bgColor rgb="FFDADBD9"/>
        </patternFill>
      </fill>
    </dxf>
    <dxf>
      <font>
        <b/>
        <i val="0"/>
        <strike val="0"/>
        <condense val="0"/>
        <extend val="0"/>
        <outline val="0"/>
        <shadow val="0"/>
        <u val="none"/>
        <vertAlign val="baseline"/>
        <sz val="11"/>
        <color theme="1"/>
        <name val="Calibri"/>
        <family val="2"/>
        <scheme val="none"/>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DADBD9"/>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solid">
          <fgColor indexed="64"/>
          <bgColor rgb="FFDADBD9"/>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64" formatCode="_-* #,##0_-;\-* #,##0_-;_-* &quot;-&quot;??_-;_-@_-"/>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DADBD9"/>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solid">
          <fgColor indexed="64"/>
          <bgColor rgb="FFDADBD9"/>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 formatCode="#,##0"/>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i val="0"/>
        <strike val="0"/>
        <condense val="0"/>
        <extend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numFmt numFmtId="19" formatCode="d/mm/yyyy"/>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vertAlign val="baseline"/>
        <name val="Calibri"/>
        <family val="2"/>
        <scheme val="minor"/>
      </font>
      <fill>
        <patternFill patternType="none">
          <fgColor indexed="64"/>
          <bgColor auto="1"/>
        </patternFill>
      </fill>
    </dxf>
    <dxf>
      <font>
        <strike val="0"/>
        <outline val="0"/>
        <shadow val="0"/>
        <vertAlign val="baseline"/>
        <name val="Calibri"/>
        <family val="2"/>
        <scheme val="minor"/>
      </font>
      <fill>
        <patternFill patternType="none">
          <fgColor indexed="64"/>
          <bgColor auto="1"/>
        </patternFill>
      </fill>
    </dxf>
    <dxf>
      <font>
        <b/>
        <strike val="0"/>
        <outline val="0"/>
        <shadow val="0"/>
        <vertAlign val="baseline"/>
        <name val="Calibri"/>
        <family val="2"/>
        <scheme val="minor"/>
      </font>
      <fill>
        <patternFill patternType="none">
          <fgColor indexed="64"/>
          <bgColor auto="1"/>
        </patternFill>
      </fill>
    </dxf>
    <dxf>
      <font>
        <strike val="0"/>
        <outline val="0"/>
        <shadow val="0"/>
        <vertAlign val="baseline"/>
        <name val="Calibri"/>
        <family val="2"/>
        <scheme val="minor"/>
      </font>
      <fill>
        <patternFill patternType="none">
          <fgColor indexed="64"/>
          <bgColor auto="1"/>
        </patternFill>
      </fill>
    </dxf>
    <dxf>
      <font>
        <b/>
        <strike val="0"/>
        <outline val="0"/>
        <shadow val="0"/>
        <u val="none"/>
        <vertAlign val="baseline"/>
        <sz val="11"/>
        <color auto="1"/>
        <name val="Calibri"/>
        <family val="2"/>
        <scheme val="minor"/>
      </font>
      <fill>
        <patternFill patternType="none">
          <fgColor indexed="64"/>
          <bgColor auto="1"/>
        </patternFill>
      </fill>
    </dxf>
    <dxf>
      <fill>
        <patternFill>
          <bgColor rgb="FFE8E9E7"/>
        </patternFill>
      </fill>
    </dxf>
    <dxf>
      <font>
        <b/>
        <i val="0"/>
      </font>
      <fill>
        <patternFill>
          <bgColor rgb="FFD5D6D4"/>
        </patternFill>
      </fill>
    </dxf>
    <dxf>
      <font>
        <b/>
        <i val="0"/>
        <color rgb="FFFFFFFF"/>
      </font>
      <fill>
        <patternFill>
          <bgColor rgb="FFE8E8E8"/>
        </patternFill>
      </fill>
      <border diagonalUp="0" diagonalDown="0">
        <left/>
        <right/>
        <top/>
        <bottom style="thick">
          <color rgb="FFFCBA5C"/>
        </bottom>
        <vertical/>
        <horizontal/>
      </border>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bgColor rgb="FFD5D6D4"/>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fill>
        <patternFill>
          <bgColor rgb="FFE8E9E7"/>
        </patternFill>
      </fill>
    </dxf>
    <dxf>
      <font>
        <b/>
        <i val="0"/>
      </font>
      <fill>
        <patternFill patternType="solid">
          <fgColor auto="1"/>
          <bgColor theme="1" tint="0.499984740745262"/>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4" defaultTableStyle="TableStyleMedium2" defaultPivotStyle="PivotStyleLight16">
    <tableStyle name="CER Table" pivot="0" count="0" xr9:uid="{3531A67F-0286-43EE-8FEC-100D079CB5E5}"/>
    <tableStyle name="CER Table 2" pivot="0" count="4" xr9:uid="{B4E835D4-F028-46C0-915C-A906F8D53DC2}">
      <tableStyleElement type="wholeTable" dxfId="188"/>
      <tableStyleElement type="headerRow" dxfId="187"/>
      <tableStyleElement type="firstColumn" dxfId="186"/>
      <tableStyleElement type="firstRowStripe" dxfId="185"/>
    </tableStyle>
    <tableStyle name="CER Table 3" pivot="0" count="4" xr9:uid="{3D29F7E7-5202-453A-A691-17EF7B1F0419}">
      <tableStyleElement type="wholeTable" dxfId="184"/>
      <tableStyleElement type="headerRow" dxfId="183"/>
      <tableStyleElement type="firstColumn" dxfId="182"/>
      <tableStyleElement type="firstRowStripe" dxfId="181"/>
    </tableStyle>
    <tableStyle name="CER Table 4" pivot="0" count="4" xr9:uid="{DEB70C48-CDC3-4CCB-B7CA-42E53A04C1F0}">
      <tableStyleElement type="wholeTable" dxfId="180"/>
      <tableStyleElement type="headerRow" dxfId="179"/>
      <tableStyleElement type="firstColumn" dxfId="178"/>
      <tableStyleElement type="firstRowStripe" dxfId="177"/>
    </tableStyle>
  </tableStyles>
  <colors>
    <mruColors>
      <color rgb="FFE8E9E7"/>
      <color rgb="FFDADBD9"/>
      <color rgb="FF005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hyperlink" Target="https://opennem.org.au/energy/au/?range=all&amp;interval=1y" TargetMode="External"/><Relationship Id="rId1" Type="http://schemas.openxmlformats.org/officeDocument/2006/relationships/hyperlink" Target="https://www.dcceew.gov.au/climate-change/publications/national-greenhouse-accounts-factors-2022"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606425</xdr:colOff>
      <xdr:row>2</xdr:row>
      <xdr:rowOff>95249</xdr:rowOff>
    </xdr:from>
    <xdr:to>
      <xdr:col>9</xdr:col>
      <xdr:colOff>428625</xdr:colOff>
      <xdr:row>19</xdr:row>
      <xdr:rowOff>123825</xdr:rowOff>
    </xdr:to>
    <xdr:sp macro="" textlink="">
      <xdr:nvSpPr>
        <xdr:cNvPr id="3" name="Rectangle 1">
          <a:extLst>
            <a:ext uri="{FF2B5EF4-FFF2-40B4-BE49-F238E27FC236}">
              <a16:creationId xmlns:a16="http://schemas.microsoft.com/office/drawing/2014/main" id="{00000000-0008-0000-0000-000002000000}"/>
            </a:ext>
          </a:extLst>
        </xdr:cNvPr>
        <xdr:cNvSpPr/>
      </xdr:nvSpPr>
      <xdr:spPr>
        <a:xfrm>
          <a:off x="606425" y="387349"/>
          <a:ext cx="5308600" cy="251142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i="1">
              <a:solidFill>
                <a:sysClr val="windowText" lastClr="000000"/>
              </a:solidFill>
              <a:effectLst/>
              <a:latin typeface="Calibri" panose="020F0502020204030204" pitchFamily="34" charset="0"/>
              <a:ea typeface="+mn-ea"/>
              <a:cs typeface="Calibri" panose="020F0502020204030204" pitchFamily="34" charset="0"/>
            </a:rPr>
            <a:t>The Clean Energy Regulator consents to the data in this workbook that is generated from its sources being used if it is attributed appropriately as a source of that data. Attribution cannot be done in any way that suggests that the Clean Energy Regulator endorses you or your use of the data.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Clean Energy Regulator material (including but not limited to data and images) is used 'as supplied' provided it has not been modified or transformed in any way. This should be referenced as follows, </a:t>
          </a:r>
          <a:r>
            <a:rPr lang="en-US" sz="1100" b="1" i="1">
              <a:solidFill>
                <a:sysClr val="windowText" lastClr="000000"/>
              </a:solidFill>
              <a:effectLst/>
              <a:latin typeface="Calibri" panose="020F0502020204030204" pitchFamily="34" charset="0"/>
              <a:ea typeface="+mn-ea"/>
              <a:cs typeface="Calibri" panose="020F0502020204030204" pitchFamily="34" charset="0"/>
            </a:rPr>
            <a:t>Source: Clean Energy Regulator</a:t>
          </a:r>
          <a:r>
            <a:rPr lang="en-US" sz="1100" i="1">
              <a:solidFill>
                <a:sysClr val="windowText" lastClr="000000"/>
              </a:solidFill>
              <a:effectLst/>
              <a:latin typeface="Calibri" panose="020F0502020204030204" pitchFamily="34" charset="0"/>
              <a:ea typeface="+mn-ea"/>
              <a:cs typeface="Calibri" panose="020F0502020204030204" pitchFamily="34" charset="0"/>
            </a:rPr>
            <a:t>.</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Clean Energy Regulator material that has been modified or transformed is considered derivative (this includes changing graphing or tabular data, calculating percentage changes or deriving new statistics). This should be referenced as follows</a:t>
          </a:r>
          <a:r>
            <a:rPr lang="en-US" sz="1100" b="1" i="1">
              <a:solidFill>
                <a:sysClr val="windowText" lastClr="000000"/>
              </a:solidFill>
              <a:effectLst/>
              <a:latin typeface="Calibri" panose="020F0502020204030204" pitchFamily="34" charset="0"/>
              <a:ea typeface="+mn-ea"/>
              <a:cs typeface="Calibri" panose="020F0502020204030204" pitchFamily="34" charset="0"/>
            </a:rPr>
            <a:t>, Based on Clean Energy Regulator data</a:t>
          </a:r>
          <a:r>
            <a:rPr lang="en-US" sz="1100" i="1">
              <a:solidFill>
                <a:sysClr val="windowText" lastClr="000000"/>
              </a:solidFill>
              <a:effectLst/>
              <a:latin typeface="Calibri" panose="020F0502020204030204" pitchFamily="34" charset="0"/>
              <a:ea typeface="+mn-ea"/>
              <a:cs typeface="Calibri" panose="020F0502020204030204" pitchFamily="34" charset="0"/>
            </a:rPr>
            <a:t>.</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pPr algn="l"/>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147774</xdr:colOff>
      <xdr:row>23</xdr:row>
      <xdr:rowOff>60761</xdr:rowOff>
    </xdr:from>
    <xdr:to>
      <xdr:col>6</xdr:col>
      <xdr:colOff>457410</xdr:colOff>
      <xdr:row>46</xdr:row>
      <xdr:rowOff>21245</xdr:rowOff>
    </xdr:to>
    <xdr:pic>
      <xdr:nvPicPr>
        <xdr:cNvPr id="2" name="Picture 1" descr="This graph shows new registered projects under the ERF by method type for each quarter.">
          <a:extLst>
            <a:ext uri="{FF2B5EF4-FFF2-40B4-BE49-F238E27FC236}">
              <a16:creationId xmlns:a16="http://schemas.microsoft.com/office/drawing/2014/main" id="{DB9398BE-7873-404D-A860-DF88E68F8A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7774" y="4499411"/>
          <a:ext cx="6577086" cy="43476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76517</xdr:colOff>
      <xdr:row>4</xdr:row>
      <xdr:rowOff>36630</xdr:rowOff>
    </xdr:from>
    <xdr:to>
      <xdr:col>11</xdr:col>
      <xdr:colOff>124798</xdr:colOff>
      <xdr:row>27</xdr:row>
      <xdr:rowOff>130705</xdr:rowOff>
    </xdr:to>
    <xdr:pic>
      <xdr:nvPicPr>
        <xdr:cNvPr id="2" name="Picture 1" descr="This graph shows final investment decision capacity of large-scale renewable energy power stations yearly.">
          <a:extLst>
            <a:ext uri="{FF2B5EF4-FFF2-40B4-BE49-F238E27FC236}">
              <a16:creationId xmlns:a16="http://schemas.microsoft.com/office/drawing/2014/main" id="{BF50D8C2-BFD2-4269-B241-2F7809AA55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517" y="817680"/>
          <a:ext cx="6753881" cy="4256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76022</xdr:colOff>
      <xdr:row>34</xdr:row>
      <xdr:rowOff>92074</xdr:rowOff>
    </xdr:from>
    <xdr:to>
      <xdr:col>4</xdr:col>
      <xdr:colOff>741297</xdr:colOff>
      <xdr:row>58</xdr:row>
      <xdr:rowOff>1998</xdr:rowOff>
    </xdr:to>
    <xdr:pic>
      <xdr:nvPicPr>
        <xdr:cNvPr id="3" name="Picture 3" descr="This graph shows final investment decision capacity of large-scale renewable energy power stations each quarter, and a four-quarter moving average.">
          <a:extLst>
            <a:ext uri="{FF2B5EF4-FFF2-40B4-BE49-F238E27FC236}">
              <a16:creationId xmlns:a16="http://schemas.microsoft.com/office/drawing/2014/main" id="{93FAF419-57B6-4B10-9BA8-3CD26FC325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022" y="6416674"/>
          <a:ext cx="7198155" cy="43199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69769</xdr:colOff>
      <xdr:row>5</xdr:row>
      <xdr:rowOff>74625</xdr:rowOff>
    </xdr:from>
    <xdr:to>
      <xdr:col>11</xdr:col>
      <xdr:colOff>545696</xdr:colOff>
      <xdr:row>27</xdr:row>
      <xdr:rowOff>15582</xdr:rowOff>
    </xdr:to>
    <xdr:pic>
      <xdr:nvPicPr>
        <xdr:cNvPr id="3" name="Picture 2" descr="This graph shows the LGC spot price, NEM whole prices and levelized cost of electricity estimates for large-scale wind and solar PV generation. ">
          <a:extLst>
            <a:ext uri="{FF2B5EF4-FFF2-40B4-BE49-F238E27FC236}">
              <a16:creationId xmlns:a16="http://schemas.microsoft.com/office/drawing/2014/main" id="{C54EDB11-5CA5-4E48-B333-7DD6ACB27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769" y="1074750"/>
          <a:ext cx="6867202" cy="41224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76205</xdr:colOff>
      <xdr:row>5</xdr:row>
      <xdr:rowOff>21749</xdr:rowOff>
    </xdr:from>
    <xdr:to>
      <xdr:col>12</xdr:col>
      <xdr:colOff>68328</xdr:colOff>
      <xdr:row>28</xdr:row>
      <xdr:rowOff>179324</xdr:rowOff>
    </xdr:to>
    <xdr:pic>
      <xdr:nvPicPr>
        <xdr:cNvPr id="2" name="Picture 1" descr="This graph shows the share of NEM generation contributed by renewables">
          <a:extLst>
            <a:ext uri="{FF2B5EF4-FFF2-40B4-BE49-F238E27FC236}">
              <a16:creationId xmlns:a16="http://schemas.microsoft.com/office/drawing/2014/main" id="{C24294F0-871A-446E-87D8-010DB0ED0A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6205" y="1021874"/>
          <a:ext cx="6964423" cy="4539075"/>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127568</xdr:colOff>
      <xdr:row>8</xdr:row>
      <xdr:rowOff>83379</xdr:rowOff>
    </xdr:from>
    <xdr:to>
      <xdr:col>10</xdr:col>
      <xdr:colOff>312620</xdr:colOff>
      <xdr:row>31</xdr:row>
      <xdr:rowOff>16409</xdr:rowOff>
    </xdr:to>
    <xdr:pic>
      <xdr:nvPicPr>
        <xdr:cNvPr id="2" name="Picture 3" descr="This graph shows the yearly large-scale solar PV and wind capacity approved under the LRET.">
          <a:extLst>
            <a:ext uri="{FF2B5EF4-FFF2-40B4-BE49-F238E27FC236}">
              <a16:creationId xmlns:a16="http://schemas.microsoft.com/office/drawing/2014/main" id="{BD2AD2CC-EF12-4825-B602-208584789E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7568" y="1674054"/>
          <a:ext cx="7193547" cy="43183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68745</xdr:colOff>
      <xdr:row>2</xdr:row>
      <xdr:rowOff>20656</xdr:rowOff>
    </xdr:from>
    <xdr:to>
      <xdr:col>11</xdr:col>
      <xdr:colOff>13802</xdr:colOff>
      <xdr:row>34</xdr:row>
      <xdr:rowOff>45160</xdr:rowOff>
    </xdr:to>
    <xdr:pic>
      <xdr:nvPicPr>
        <xdr:cNvPr id="4" name="Picture 2" descr="This map shows the large-scale renewable capacity approved over the period by post-code.">
          <a:extLst>
            <a:ext uri="{FF2B5EF4-FFF2-40B4-BE49-F238E27FC236}">
              <a16:creationId xmlns:a16="http://schemas.microsoft.com/office/drawing/2014/main" id="{38B7777C-7337-4F12-A6A1-D0AFBD39BB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745" y="449281"/>
          <a:ext cx="6336332" cy="6120504"/>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40255</xdr:colOff>
      <xdr:row>3</xdr:row>
      <xdr:rowOff>96975</xdr:rowOff>
    </xdr:from>
    <xdr:to>
      <xdr:col>11</xdr:col>
      <xdr:colOff>408712</xdr:colOff>
      <xdr:row>26</xdr:row>
      <xdr:rowOff>163900</xdr:rowOff>
    </xdr:to>
    <xdr:pic>
      <xdr:nvPicPr>
        <xdr:cNvPr id="3" name="Picture 2" descr="This graph shows the LGC spot price over time. ">
          <a:extLst>
            <a:ext uri="{FF2B5EF4-FFF2-40B4-BE49-F238E27FC236}">
              <a16:creationId xmlns:a16="http://schemas.microsoft.com/office/drawing/2014/main" id="{AA425736-6F8B-49F1-B2E4-C96CE2FF2F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0255" y="702667"/>
          <a:ext cx="7087978" cy="433290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112667</xdr:colOff>
      <xdr:row>3</xdr:row>
      <xdr:rowOff>77186</xdr:rowOff>
    </xdr:from>
    <xdr:to>
      <xdr:col>11</xdr:col>
      <xdr:colOff>476651</xdr:colOff>
      <xdr:row>26</xdr:row>
      <xdr:rowOff>112375</xdr:rowOff>
    </xdr:to>
    <xdr:pic>
      <xdr:nvPicPr>
        <xdr:cNvPr id="3" name="Picture 2" descr="This graph shows the LGC spot and forward prices over time. ">
          <a:extLst>
            <a:ext uri="{FF2B5EF4-FFF2-40B4-BE49-F238E27FC236}">
              <a16:creationId xmlns:a16="http://schemas.microsoft.com/office/drawing/2014/main" id="{AFD0054F-2BE1-427B-87D4-1A636344E2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2667" y="677261"/>
          <a:ext cx="7069584" cy="419761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78907</xdr:colOff>
      <xdr:row>11</xdr:row>
      <xdr:rowOff>104794</xdr:rowOff>
    </xdr:from>
    <xdr:to>
      <xdr:col>6</xdr:col>
      <xdr:colOff>250770</xdr:colOff>
      <xdr:row>34</xdr:row>
      <xdr:rowOff>15342</xdr:rowOff>
    </xdr:to>
    <xdr:pic>
      <xdr:nvPicPr>
        <xdr:cNvPr id="2" name="Picture 2" descr="This graph shows LGC cancellations broken out by demand source.">
          <a:extLst>
            <a:ext uri="{FF2B5EF4-FFF2-40B4-BE49-F238E27FC236}">
              <a16:creationId xmlns:a16="http://schemas.microsoft.com/office/drawing/2014/main" id="{0CAE1432-BF31-4354-A0C3-0F40B37124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8907" y="2171719"/>
          <a:ext cx="6769513" cy="40640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5</xdr:row>
      <xdr:rowOff>104774</xdr:rowOff>
    </xdr:from>
    <xdr:to>
      <xdr:col>7</xdr:col>
      <xdr:colOff>102061</xdr:colOff>
      <xdr:row>29</xdr:row>
      <xdr:rowOff>81374</xdr:rowOff>
    </xdr:to>
    <xdr:pic>
      <xdr:nvPicPr>
        <xdr:cNvPr id="2" name="Picture 1" descr="This graph shows the volume weighed generic ACCU spot price over time, annotated with major events.">
          <a:extLst>
            <a:ext uri="{FF2B5EF4-FFF2-40B4-BE49-F238E27FC236}">
              <a16:creationId xmlns:a16="http://schemas.microsoft.com/office/drawing/2014/main" id="{61ED2363-B0A1-D966-B069-96CAB83217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066799"/>
          <a:ext cx="7017211" cy="4320000"/>
        </a:xfrm>
        <a:prstGeom prst="rect">
          <a:avLst/>
        </a:prstGeom>
        <a:noFill/>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138896</xdr:colOff>
      <xdr:row>21</xdr:row>
      <xdr:rowOff>82869</xdr:rowOff>
    </xdr:from>
    <xdr:to>
      <xdr:col>6</xdr:col>
      <xdr:colOff>969957</xdr:colOff>
      <xdr:row>44</xdr:row>
      <xdr:rowOff>16284</xdr:rowOff>
    </xdr:to>
    <xdr:pic>
      <xdr:nvPicPr>
        <xdr:cNvPr id="2" name="Picture 1" descr="This graph shows the number of LGCs validated by technology type for each quarter.">
          <a:extLst>
            <a:ext uri="{FF2B5EF4-FFF2-40B4-BE49-F238E27FC236}">
              <a16:creationId xmlns:a16="http://schemas.microsoft.com/office/drawing/2014/main" id="{5B44267C-1459-475A-8E70-9D0B65C981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8896" y="4150044"/>
          <a:ext cx="7184236" cy="432253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166894</xdr:colOff>
      <xdr:row>19</xdr:row>
      <xdr:rowOff>125569</xdr:rowOff>
    </xdr:from>
    <xdr:to>
      <xdr:col>5</xdr:col>
      <xdr:colOff>1370073</xdr:colOff>
      <xdr:row>42</xdr:row>
      <xdr:rowOff>48824</xdr:rowOff>
    </xdr:to>
    <xdr:pic>
      <xdr:nvPicPr>
        <xdr:cNvPr id="5" name="Picture 3" descr="This graph shows the quarterly total capacity, average system size, and number of small-scale solar PV installations.">
          <a:extLst>
            <a:ext uri="{FF2B5EF4-FFF2-40B4-BE49-F238E27FC236}">
              <a16:creationId xmlns:a16="http://schemas.microsoft.com/office/drawing/2014/main" id="{7539B9DD-7924-4AB1-AE38-0DB2519C11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894" y="3687919"/>
          <a:ext cx="6937229" cy="415807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79170</xdr:colOff>
      <xdr:row>16</xdr:row>
      <xdr:rowOff>75990</xdr:rowOff>
    </xdr:from>
    <xdr:to>
      <xdr:col>5</xdr:col>
      <xdr:colOff>113776</xdr:colOff>
      <xdr:row>37</xdr:row>
      <xdr:rowOff>107921</xdr:rowOff>
    </xdr:to>
    <xdr:pic>
      <xdr:nvPicPr>
        <xdr:cNvPr id="3" name="Picture 1" descr="This graph shows the number of small-scale solar PV installations and capacity each year.">
          <a:extLst>
            <a:ext uri="{FF2B5EF4-FFF2-40B4-BE49-F238E27FC236}">
              <a16:creationId xmlns:a16="http://schemas.microsoft.com/office/drawing/2014/main" id="{B4EFB89A-AAFD-448E-A100-97D33AFA5F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9170" y="3073190"/>
          <a:ext cx="7191056" cy="389908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124912</xdr:colOff>
      <xdr:row>11</xdr:row>
      <xdr:rowOff>112869</xdr:rowOff>
    </xdr:from>
    <xdr:to>
      <xdr:col>4</xdr:col>
      <xdr:colOff>456380</xdr:colOff>
      <xdr:row>34</xdr:row>
      <xdr:rowOff>35489</xdr:rowOff>
    </xdr:to>
    <xdr:pic>
      <xdr:nvPicPr>
        <xdr:cNvPr id="2" name="Picture 3" descr="This graph shows a breakdown of the upfront cost of a 7 kW SRES solar PV system, the total number of SRES solar PV systems installed, and the indicative payback period for the system each year.">
          <a:extLst>
            <a:ext uri="{FF2B5EF4-FFF2-40B4-BE49-F238E27FC236}">
              <a16:creationId xmlns:a16="http://schemas.microsoft.com/office/drawing/2014/main" id="{D937B47F-57BA-4A43-BB1D-D7433D0B3A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4912" y="2179794"/>
          <a:ext cx="6798943" cy="408504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121398</xdr:colOff>
      <xdr:row>59</xdr:row>
      <xdr:rowOff>85464</xdr:rowOff>
    </xdr:from>
    <xdr:to>
      <xdr:col>4</xdr:col>
      <xdr:colOff>2192727</xdr:colOff>
      <xdr:row>81</xdr:row>
      <xdr:rowOff>86663</xdr:rowOff>
    </xdr:to>
    <xdr:pic>
      <xdr:nvPicPr>
        <xdr:cNvPr id="3" name="Picture 1" descr="This graph shows the number of STCs required each week to meet the STP, the weekly STC supply, and the cumulative supply deficit as a proportion of cumulative required supply.">
          <a:extLst>
            <a:ext uri="{FF2B5EF4-FFF2-40B4-BE49-F238E27FC236}">
              <a16:creationId xmlns:a16="http://schemas.microsoft.com/office/drawing/2014/main" id="{416C5BD7-F984-4C4D-BA1A-2E4181AC1A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1398" y="8791314"/>
          <a:ext cx="6941779" cy="405249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266672</xdr:colOff>
      <xdr:row>2</xdr:row>
      <xdr:rowOff>157419</xdr:rowOff>
    </xdr:from>
    <xdr:to>
      <xdr:col>17</xdr:col>
      <xdr:colOff>150868</xdr:colOff>
      <xdr:row>26</xdr:row>
      <xdr:rowOff>76283</xdr:rowOff>
    </xdr:to>
    <xdr:pic>
      <xdr:nvPicPr>
        <xdr:cNvPr id="2" name="Picture 1" descr="This graph shows the volume of STCs transacted and the number of transactions.">
          <a:extLst>
            <a:ext uri="{FF2B5EF4-FFF2-40B4-BE49-F238E27FC236}">
              <a16:creationId xmlns:a16="http://schemas.microsoft.com/office/drawing/2014/main" id="{474248BE-735E-4909-A349-5DAF37F5BC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146772" y="576519"/>
          <a:ext cx="7199396" cy="431687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87450</xdr:colOff>
      <xdr:row>21</xdr:row>
      <xdr:rowOff>48474</xdr:rowOff>
    </xdr:from>
    <xdr:to>
      <xdr:col>10</xdr:col>
      <xdr:colOff>416603</xdr:colOff>
      <xdr:row>42</xdr:row>
      <xdr:rowOff>174018</xdr:rowOff>
    </xdr:to>
    <xdr:pic>
      <xdr:nvPicPr>
        <xdr:cNvPr id="5" name="Picture 4" descr="This graph shows STC supply each quarter.">
          <a:extLst>
            <a:ext uri="{FF2B5EF4-FFF2-40B4-BE49-F238E27FC236}">
              <a16:creationId xmlns:a16="http://schemas.microsoft.com/office/drawing/2014/main" id="{107CDC27-2030-4A64-BD16-18E6E7132F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7450" y="3979124"/>
          <a:ext cx="7244303" cy="399840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120483</xdr:colOff>
      <xdr:row>3</xdr:row>
      <xdr:rowOff>44450</xdr:rowOff>
    </xdr:from>
    <xdr:to>
      <xdr:col>11</xdr:col>
      <xdr:colOff>473996</xdr:colOff>
      <xdr:row>26</xdr:row>
      <xdr:rowOff>113016</xdr:rowOff>
    </xdr:to>
    <xdr:pic>
      <xdr:nvPicPr>
        <xdr:cNvPr id="2" name="Picture 1" descr="This graph shows the STC spot price and STC Clearing House price over time.">
          <a:extLst>
            <a:ext uri="{FF2B5EF4-FFF2-40B4-BE49-F238E27FC236}">
              <a16:creationId xmlns:a16="http://schemas.microsoft.com/office/drawing/2014/main" id="{CF1EFF0E-DB98-4F76-30A9-2F750BF476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0483" y="647700"/>
          <a:ext cx="7049588" cy="430401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57150</xdr:colOff>
      <xdr:row>3</xdr:row>
      <xdr:rowOff>57151</xdr:rowOff>
    </xdr:from>
    <xdr:to>
      <xdr:col>10</xdr:col>
      <xdr:colOff>531150</xdr:colOff>
      <xdr:row>26</xdr:row>
      <xdr:rowOff>16413</xdr:rowOff>
    </xdr:to>
    <xdr:pic>
      <xdr:nvPicPr>
        <xdr:cNvPr id="2" name="Picture 6" descr="This graph shows indexed spot prices for EUA, NZU, KAU, and generic ACCUs over time.">
          <a:extLst>
            <a:ext uri="{FF2B5EF4-FFF2-40B4-BE49-F238E27FC236}">
              <a16:creationId xmlns:a16="http://schemas.microsoft.com/office/drawing/2014/main" id="{7AAA6FF8-A18D-8F15-287F-DFCB31E9D620}"/>
            </a:ext>
          </a:extLst>
        </xdr:cNvPr>
        <xdr:cNvPicPr>
          <a:picLocks noChangeAspect="1"/>
        </xdr:cNvPicPr>
      </xdr:nvPicPr>
      <xdr:blipFill>
        <a:blip xmlns:r="http://schemas.openxmlformats.org/officeDocument/2006/relationships" r:embed="rId1"/>
        <a:stretch>
          <a:fillRect/>
        </a:stretch>
      </xdr:blipFill>
      <xdr:spPr>
        <a:xfrm>
          <a:off x="57150" y="676276"/>
          <a:ext cx="6570000" cy="411533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5</xdr:col>
      <xdr:colOff>207066</xdr:colOff>
      <xdr:row>3</xdr:row>
      <xdr:rowOff>132522</xdr:rowOff>
    </xdr:from>
    <xdr:to>
      <xdr:col>13</xdr:col>
      <xdr:colOff>217684</xdr:colOff>
      <xdr:row>23</xdr:row>
      <xdr:rowOff>91440</xdr:rowOff>
    </xdr:to>
    <xdr:sp macro="" textlink="">
      <xdr:nvSpPr>
        <xdr:cNvPr id="54" name="TextBox 2">
          <a:extLst>
            <a:ext uri="{FF2B5EF4-FFF2-40B4-BE49-F238E27FC236}">
              <a16:creationId xmlns:a16="http://schemas.microsoft.com/office/drawing/2014/main" id="{10ABD44F-A5F3-43FD-ACD2-5A8506AC809B}"/>
            </a:ext>
          </a:extLst>
        </xdr:cNvPr>
        <xdr:cNvSpPr txBox="1"/>
      </xdr:nvSpPr>
      <xdr:spPr>
        <a:xfrm>
          <a:off x="7630216" y="735772"/>
          <a:ext cx="4887418" cy="36419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00" b="1" u="sng">
              <a:solidFill>
                <a:schemeClr val="dk1"/>
              </a:solidFill>
              <a:effectLst/>
              <a:latin typeface="+mn-lt"/>
              <a:ea typeface="+mn-ea"/>
              <a:cs typeface="+mn-cs"/>
            </a:rPr>
            <a:t>Abatement estimation methodology</a:t>
          </a:r>
          <a:endParaRPr lang="en-AU" sz="900" b="1">
            <a:solidFill>
              <a:schemeClr val="dk1"/>
            </a:solidFill>
            <a:effectLst/>
            <a:latin typeface="+mn-lt"/>
            <a:ea typeface="+mn-ea"/>
            <a:cs typeface="+mn-cs"/>
          </a:endParaRPr>
        </a:p>
        <a:p>
          <a:r>
            <a:rPr lang="en-AU" sz="900">
              <a:solidFill>
                <a:schemeClr val="dk1"/>
              </a:solidFill>
              <a:effectLst/>
              <a:latin typeface="+mn-lt"/>
              <a:ea typeface="+mn-ea"/>
              <a:cs typeface="+mn-cs"/>
            </a:rPr>
            <a:t>The carbon content estimates calculate an implicit ‘carbon content’ for LGCs and STCs using the annual average emissions intensity of the National Electricity market (data sourced from the Department</a:t>
          </a:r>
          <a:r>
            <a:rPr lang="en-AU" sz="900" baseline="0">
              <a:solidFill>
                <a:schemeClr val="dk1"/>
              </a:solidFill>
              <a:effectLst/>
              <a:latin typeface="+mn-lt"/>
              <a:ea typeface="+mn-ea"/>
              <a:cs typeface="+mn-cs"/>
            </a:rPr>
            <a:t> of Climate Change, Energy, the Environment and Water: National Greenhouse Accounts Factors: 2022 report, and the OpenNEM*)</a:t>
          </a:r>
          <a:r>
            <a:rPr lang="en-AU" sz="900">
              <a:solidFill>
                <a:schemeClr val="dk1"/>
              </a:solidFill>
              <a:effectLst/>
              <a:latin typeface="+mn-lt"/>
              <a:ea typeface="+mn-ea"/>
              <a:cs typeface="+mn-cs"/>
            </a:rPr>
            <a:t>. This convention provides an equivalence between 1 MWh of large or small-scale generation and 1 tonne of CO2-e of emissions reduction. In a 100% renewable grid, the emissions reduction delivered by 1 MWh of large or small-scale generation would be zero, because there would be no further emissions to reduce.</a:t>
          </a:r>
          <a:r>
            <a:rPr lang="en-AU" sz="900" baseline="0">
              <a:solidFill>
                <a:schemeClr val="dk1"/>
              </a:solidFill>
              <a:effectLst/>
              <a:latin typeface="+mn-lt"/>
              <a:ea typeface="+mn-ea"/>
              <a:cs typeface="+mn-cs"/>
            </a:rPr>
            <a:t> </a:t>
          </a:r>
          <a:r>
            <a:rPr lang="en-AU" sz="900">
              <a:solidFill>
                <a:schemeClr val="dk1"/>
              </a:solidFill>
              <a:effectLst/>
              <a:latin typeface="+mn-lt"/>
              <a:ea typeface="+mn-ea"/>
              <a:cs typeface="+mn-cs"/>
            </a:rPr>
            <a:t>The 2022 emissions intensity factor used in the calculation is a projection based on the annual average emissions intensity of the National Electricity Market (NEM) and South West Interconnected System (SWIS) over the last five years. </a:t>
          </a:r>
        </a:p>
        <a:p>
          <a:endParaRPr lang="en-AU" sz="900">
            <a:solidFill>
              <a:schemeClr val="dk1"/>
            </a:solidFill>
            <a:effectLst/>
            <a:latin typeface="+mn-lt"/>
            <a:ea typeface="+mn-ea"/>
            <a:cs typeface="+mn-cs"/>
          </a:endParaRPr>
        </a:p>
        <a:p>
          <a:r>
            <a:rPr lang="en-AU" sz="900">
              <a:solidFill>
                <a:schemeClr val="dk1"/>
              </a:solidFill>
              <a:effectLst/>
              <a:latin typeface="+mn-lt"/>
              <a:ea typeface="+mn-ea"/>
              <a:cs typeface="+mn-cs"/>
            </a:rPr>
            <a:t>The avoided emissions estimate assumes that LRET and SRES generation displace thermal generation. Under this approach, emissions reduction from the LRET and SRES is proportional to the weighted average emissions intensity of thermal generation in the NEM and SWIS. Each MWh of renewable electricity is assumed to displace 1 MWh of thermal generation, resulting in a higher emissions reduction estimates. In this calculation the 2022 thermal emissions intensity factor is used.</a:t>
          </a:r>
        </a:p>
        <a:p>
          <a:endParaRPr lang="en-AU" sz="900">
            <a:solidFill>
              <a:schemeClr val="dk1"/>
            </a:solidFill>
            <a:effectLst/>
            <a:latin typeface="+mn-lt"/>
            <a:ea typeface="+mn-ea"/>
            <a:cs typeface="+mn-cs"/>
          </a:endParaRPr>
        </a:p>
        <a:p>
          <a:r>
            <a:rPr lang="en-AU" sz="900">
              <a:solidFill>
                <a:schemeClr val="dk1"/>
              </a:solidFill>
              <a:effectLst/>
              <a:latin typeface="+mn-lt"/>
              <a:ea typeface="+mn-ea"/>
              <a:cs typeface="+mn-cs"/>
            </a:rPr>
            <a:t>Both the carbon content and avoided emissions estimates include an ERF component which assumes 1 ACCU represents 1 tonne of CO2-e. Estimates for the ERF are based on ACCUs issued in each calendar year, this may include abatement that has occurred in prior years due to the lagged nature of the claiming process.</a:t>
          </a:r>
        </a:p>
        <a:p>
          <a:endParaRPr lang="en-AU" sz="900">
            <a:solidFill>
              <a:schemeClr val="dk1"/>
            </a:solidFill>
            <a:effectLst/>
            <a:latin typeface="+mn-lt"/>
            <a:ea typeface="+mn-ea"/>
            <a:cs typeface="+mn-cs"/>
          </a:endParaRPr>
        </a:p>
        <a:p>
          <a:r>
            <a:rPr lang="en-AU" sz="900">
              <a:solidFill>
                <a:schemeClr val="dk1"/>
              </a:solidFill>
              <a:effectLst/>
              <a:latin typeface="+mn-lt"/>
              <a:ea typeface="+mn-ea"/>
              <a:cs typeface="+mn-cs"/>
            </a:rPr>
            <a:t>Only the estimated generation for the year in which a small-scale renewable energy system is installed is accounted for in the estimation methods.</a:t>
          </a:r>
        </a:p>
      </xdr:txBody>
    </xdr:sp>
    <xdr:clientData/>
  </xdr:twoCellAnchor>
  <xdr:twoCellAnchor>
    <xdr:from>
      <xdr:col>5</xdr:col>
      <xdr:colOff>207066</xdr:colOff>
      <xdr:row>23</xdr:row>
      <xdr:rowOff>153477</xdr:rowOff>
    </xdr:from>
    <xdr:to>
      <xdr:col>13</xdr:col>
      <xdr:colOff>217684</xdr:colOff>
      <xdr:row>26</xdr:row>
      <xdr:rowOff>121920</xdr:rowOff>
    </xdr:to>
    <xdr:sp macro="" textlink="">
      <xdr:nvSpPr>
        <xdr:cNvPr id="57" name="TextBox 2">
          <a:hlinkClick xmlns:r="http://schemas.openxmlformats.org/officeDocument/2006/relationships" r:id="rId1"/>
          <a:extLst>
            <a:ext uri="{FF2B5EF4-FFF2-40B4-BE49-F238E27FC236}">
              <a16:creationId xmlns:a16="http://schemas.microsoft.com/office/drawing/2014/main" id="{6B014E06-882F-4CE0-B9CC-E1F51505FD04}"/>
            </a:ext>
          </a:extLst>
        </xdr:cNvPr>
        <xdr:cNvSpPr txBox="1"/>
      </xdr:nvSpPr>
      <xdr:spPr>
        <a:xfrm>
          <a:off x="7630216" y="4439727"/>
          <a:ext cx="4887418" cy="5208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 </a:t>
          </a:r>
          <a:r>
            <a:rPr lang="en-AU" sz="1100" u="sng">
              <a:solidFill>
                <a:srgbClr val="0070C0"/>
              </a:solidFill>
              <a:effectLst/>
              <a:latin typeface="+mn-lt"/>
              <a:ea typeface="+mn-ea"/>
              <a:cs typeface="+mn-cs"/>
            </a:rPr>
            <a:t>National Greenhouse Accounts Factors: 2022 | Department of Climate Change, Energy, the Environment and Water</a:t>
          </a:r>
          <a:endParaRPr lang="en-AU" sz="900" u="sng">
            <a:solidFill>
              <a:srgbClr val="0070C0"/>
            </a:solidFill>
            <a:effectLst/>
          </a:endParaRPr>
        </a:p>
        <a:p>
          <a:endParaRPr lang="en-AU" sz="900">
            <a:solidFill>
              <a:schemeClr val="dk1"/>
            </a:solidFill>
            <a:effectLst/>
            <a:latin typeface="+mn-lt"/>
            <a:ea typeface="+mn-ea"/>
            <a:cs typeface="+mn-cs"/>
          </a:endParaRPr>
        </a:p>
      </xdr:txBody>
    </xdr:sp>
    <xdr:clientData/>
  </xdr:twoCellAnchor>
  <xdr:twoCellAnchor>
    <xdr:from>
      <xdr:col>5</xdr:col>
      <xdr:colOff>207066</xdr:colOff>
      <xdr:row>26</xdr:row>
      <xdr:rowOff>168717</xdr:rowOff>
    </xdr:from>
    <xdr:to>
      <xdr:col>13</xdr:col>
      <xdr:colOff>217684</xdr:colOff>
      <xdr:row>28</xdr:row>
      <xdr:rowOff>121920</xdr:rowOff>
    </xdr:to>
    <xdr:sp macro="" textlink="">
      <xdr:nvSpPr>
        <xdr:cNvPr id="27" name="TextBox 2">
          <a:hlinkClick xmlns:r="http://schemas.openxmlformats.org/officeDocument/2006/relationships" r:id="rId2"/>
          <a:extLst>
            <a:ext uri="{FF2B5EF4-FFF2-40B4-BE49-F238E27FC236}">
              <a16:creationId xmlns:a16="http://schemas.microsoft.com/office/drawing/2014/main" id="{EEE85970-49BA-4B6A-A66B-77B1598695C5}"/>
            </a:ext>
          </a:extLst>
        </xdr:cNvPr>
        <xdr:cNvSpPr txBox="1"/>
      </xdr:nvSpPr>
      <xdr:spPr>
        <a:xfrm>
          <a:off x="7630216" y="5007417"/>
          <a:ext cx="4887418" cy="3215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u="sng">
              <a:solidFill>
                <a:srgbClr val="0070C0"/>
              </a:solidFill>
              <a:effectLst/>
              <a:latin typeface="+mn-lt"/>
              <a:ea typeface="+mn-ea"/>
              <a:cs typeface="+mn-cs"/>
            </a:rPr>
            <a:t>OpenNEM: All Regions</a:t>
          </a:r>
          <a:endParaRPr lang="en-AU" sz="900" u="sng">
            <a:solidFill>
              <a:srgbClr val="0070C0"/>
            </a:solidFill>
            <a:effectLst/>
          </a:endParaRPr>
        </a:p>
        <a:p>
          <a:endParaRPr lang="en-AU" sz="900">
            <a:solidFill>
              <a:schemeClr val="dk1"/>
            </a:solidFill>
            <a:effectLst/>
            <a:latin typeface="+mn-lt"/>
            <a:ea typeface="+mn-ea"/>
            <a:cs typeface="+mn-cs"/>
          </a:endParaRPr>
        </a:p>
      </xdr:txBody>
    </xdr:sp>
    <xdr:clientData/>
  </xdr:twoCellAnchor>
  <xdr:twoCellAnchor editAs="oneCell">
    <xdr:from>
      <xdr:col>0</xdr:col>
      <xdr:colOff>177826</xdr:colOff>
      <xdr:row>17</xdr:row>
      <xdr:rowOff>124558</xdr:rowOff>
    </xdr:from>
    <xdr:to>
      <xdr:col>4</xdr:col>
      <xdr:colOff>272488</xdr:colOff>
      <xdr:row>42</xdr:row>
      <xdr:rowOff>152220</xdr:rowOff>
    </xdr:to>
    <xdr:pic>
      <xdr:nvPicPr>
        <xdr:cNvPr id="8" name="Picture 7" descr="This graph shows the estimated emissions reduction from the ERF, SRES, and LRET.">
          <a:extLst>
            <a:ext uri="{FF2B5EF4-FFF2-40B4-BE49-F238E27FC236}">
              <a16:creationId xmlns:a16="http://schemas.microsoft.com/office/drawing/2014/main" id="{03A2BBF3-8614-3A28-5002-20BEA63CD93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77826" y="3305908"/>
          <a:ext cx="8309657" cy="46314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53058</xdr:colOff>
      <xdr:row>16</xdr:row>
      <xdr:rowOff>54452</xdr:rowOff>
    </xdr:from>
    <xdr:to>
      <xdr:col>6</xdr:col>
      <xdr:colOff>476077</xdr:colOff>
      <xdr:row>37</xdr:row>
      <xdr:rowOff>60771</xdr:rowOff>
    </xdr:to>
    <xdr:pic>
      <xdr:nvPicPr>
        <xdr:cNvPr id="2" name="Picture 1" descr="This graph shows ACCUs issued per method type for each year.">
          <a:extLst>
            <a:ext uri="{FF2B5EF4-FFF2-40B4-BE49-F238E27FC236}">
              <a16:creationId xmlns:a16="http://schemas.microsoft.com/office/drawing/2014/main" id="{0B31C1E2-611F-4CE4-A70E-7CF5FA37D1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3058" y="3169127"/>
          <a:ext cx="6665704" cy="40030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122889</xdr:colOff>
      <xdr:row>2</xdr:row>
      <xdr:rowOff>7288</xdr:rowOff>
    </xdr:from>
    <xdr:to>
      <xdr:col>12</xdr:col>
      <xdr:colOff>440395</xdr:colOff>
      <xdr:row>25</xdr:row>
      <xdr:rowOff>73151</xdr:rowOff>
    </xdr:to>
    <xdr:pic>
      <xdr:nvPicPr>
        <xdr:cNvPr id="2" name="Picture 2" descr="This graph shows the volume of ACCUs transacted on the secondary market.">
          <a:extLst>
            <a:ext uri="{FF2B5EF4-FFF2-40B4-BE49-F238E27FC236}">
              <a16:creationId xmlns:a16="http://schemas.microsoft.com/office/drawing/2014/main" id="{60375646-1CBF-4768-B89E-6D57BFD2E0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129242" y="433112"/>
          <a:ext cx="6893043" cy="44481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105642</xdr:colOff>
      <xdr:row>3</xdr:row>
      <xdr:rowOff>113030</xdr:rowOff>
    </xdr:from>
    <xdr:to>
      <xdr:col>6</xdr:col>
      <xdr:colOff>740018</xdr:colOff>
      <xdr:row>25</xdr:row>
      <xdr:rowOff>116840</xdr:rowOff>
    </xdr:to>
    <xdr:pic>
      <xdr:nvPicPr>
        <xdr:cNvPr id="4" name="Picture 3" descr="This graph shows reported ACCU spot trades broken out by ERF method type.">
          <a:extLst>
            <a:ext uri="{FF2B5EF4-FFF2-40B4-BE49-F238E27FC236}">
              <a16:creationId xmlns:a16="http://schemas.microsoft.com/office/drawing/2014/main" id="{97C96655-05FA-470B-EFE9-C07BE1DFAE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642" y="709930"/>
          <a:ext cx="6323976" cy="40551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82550</xdr:colOff>
      <xdr:row>11</xdr:row>
      <xdr:rowOff>101659</xdr:rowOff>
    </xdr:from>
    <xdr:to>
      <xdr:col>5</xdr:col>
      <xdr:colOff>57025</xdr:colOff>
      <xdr:row>34</xdr:row>
      <xdr:rowOff>24793</xdr:rowOff>
    </xdr:to>
    <xdr:pic>
      <xdr:nvPicPr>
        <xdr:cNvPr id="3" name="Picture 2" descr="This graph shows ACCU cancellations broken out by demand source.">
          <a:extLst>
            <a:ext uri="{FF2B5EF4-FFF2-40B4-BE49-F238E27FC236}">
              <a16:creationId xmlns:a16="http://schemas.microsoft.com/office/drawing/2014/main" id="{F3B85BF7-5E45-4A08-98D9-9765EC2C85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2550" y="2374959"/>
          <a:ext cx="6925820" cy="41592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92840</xdr:colOff>
      <xdr:row>19</xdr:row>
      <xdr:rowOff>132114</xdr:rowOff>
    </xdr:from>
    <xdr:to>
      <xdr:col>7</xdr:col>
      <xdr:colOff>964724</xdr:colOff>
      <xdr:row>42</xdr:row>
      <xdr:rowOff>22743</xdr:rowOff>
    </xdr:to>
    <xdr:pic>
      <xdr:nvPicPr>
        <xdr:cNvPr id="2" name="Picture 1" descr="This graph shows ACCU cancellations broken out by ERF method type.">
          <a:extLst>
            <a:ext uri="{FF2B5EF4-FFF2-40B4-BE49-F238E27FC236}">
              <a16:creationId xmlns:a16="http://schemas.microsoft.com/office/drawing/2014/main" id="{A4FE46E2-2C40-4E94-BFCF-7795D0B3E1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2840" y="3818289"/>
          <a:ext cx="7097424" cy="42721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88760</xdr:colOff>
      <xdr:row>19</xdr:row>
      <xdr:rowOff>65301</xdr:rowOff>
    </xdr:from>
    <xdr:to>
      <xdr:col>5</xdr:col>
      <xdr:colOff>796610</xdr:colOff>
      <xdr:row>41</xdr:row>
      <xdr:rowOff>126122</xdr:rowOff>
    </xdr:to>
    <xdr:pic>
      <xdr:nvPicPr>
        <xdr:cNvPr id="3" name="Picture 2" descr="This graph shows ACCUs issued per method type for each quarter.">
          <a:extLst>
            <a:ext uri="{FF2B5EF4-FFF2-40B4-BE49-F238E27FC236}">
              <a16:creationId xmlns:a16="http://schemas.microsoft.com/office/drawing/2014/main" id="{BD59EE9C-77F1-41A4-AF73-8301515C16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8760" y="3751476"/>
          <a:ext cx="6613350" cy="42480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163021</xdr:colOff>
      <xdr:row>2</xdr:row>
      <xdr:rowOff>64627</xdr:rowOff>
    </xdr:from>
    <xdr:to>
      <xdr:col>15</xdr:col>
      <xdr:colOff>551258</xdr:colOff>
      <xdr:row>21</xdr:row>
      <xdr:rowOff>551690</xdr:rowOff>
    </xdr:to>
    <xdr:pic>
      <xdr:nvPicPr>
        <xdr:cNvPr id="4" name="Picture 2" descr="This graph shows ACCU holdings in ANREU accounts by three different holder categories.">
          <a:extLst>
            <a:ext uri="{FF2B5EF4-FFF2-40B4-BE49-F238E27FC236}">
              <a16:creationId xmlns:a16="http://schemas.microsoft.com/office/drawing/2014/main" id="{EC9B52E5-98C5-4397-B0FB-5207A1A919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790577" y="480905"/>
          <a:ext cx="7518722" cy="41559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C66E7F0-3859-4C48-83B3-34BD3335568B}" name="Table18" displayName="Table18" ref="A7:C40" totalsRowShown="0" headerRowDxfId="176" dataDxfId="175">
  <tableColumns count="3">
    <tableColumn id="1" xr3:uid="{CD37952E-0C6A-4084-972B-E8F527E66387}" name="Figure no." dataDxfId="174" dataCellStyle="Hyperlink"/>
    <tableColumn id="2" xr3:uid="{6951351A-F0F4-44E8-A648-3084E3495069}" name="Figure title" dataDxfId="173"/>
    <tableColumn id="3" xr3:uid="{73F92960-A7AF-4966-9D39-CF463039F382}" name="Time period" dataDxfId="172"/>
  </tableColumns>
  <tableStyleInfo name="CER Table 4"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B2100AC-D769-47DE-B23E-DDF903D36501}" name="Table17" displayName="Table17" ref="A3:N19" totalsRowShown="0" headerRowDxfId="103" dataDxfId="102" dataCellStyle="Comma">
  <autoFilter ref="A3:N19" xr:uid="{2B2100AC-D769-47DE-B23E-DDF903D36501}"/>
  <tableColumns count="14">
    <tableColumn id="1" xr3:uid="{D17DD726-CCF8-416F-8D40-484AD0AF8092}" name="Year" dataDxfId="101"/>
    <tableColumn id="2" xr3:uid="{B999FE4A-83DD-4C68-A77C-899AEFA61DEC}" name="Quarter" dataDxfId="100" dataCellStyle="Comma"/>
    <tableColumn id="3" xr3:uid="{BDE17E38-5F28-4F1D-ABE8-F3F5F20FD17D}" name="Vegetation" dataDxfId="99" dataCellStyle="Comma"/>
    <tableColumn id="4" xr3:uid="{767B1ED1-29EC-4C54-BE13-280800CF1BF8}" name="Agriculture - soil carbon" dataDxfId="98" dataCellStyle="Comma"/>
    <tableColumn id="5" xr3:uid="{5F08E7E4-A5EC-4DCC-B846-E3A96B2C5D48}" name="Agriculture - other" dataDxfId="97" dataCellStyle="Comma"/>
    <tableColumn id="6" xr3:uid="{BF6D3F72-E23B-47BB-B277-E015CB7E9B4E}" name="Carbon Capture" dataDxfId="96" dataCellStyle="Comma"/>
    <tableColumn id="7" xr3:uid="{2766AAC5-BD65-4D13-9B2B-9CFF7E924A0B}" name="Energy Efficiency" dataDxfId="95" dataCellStyle="Comma"/>
    <tableColumn id="8" xr3:uid="{DD43887D-440E-4F9C-87B7-154A123900D5}" name="Facilities" dataDxfId="94" dataCellStyle="Comma"/>
    <tableColumn id="9" xr3:uid="{6F4031BD-1949-4247-A525-E89BF8C28917}" name="Industrial Fugitives" dataDxfId="93" dataCellStyle="Comma"/>
    <tableColumn id="10" xr3:uid="{37EF9288-9FEC-41B1-ACCE-61FBAA489570}" name="Savanna Fire Management" dataDxfId="92" dataCellStyle="Comma"/>
    <tableColumn id="11" xr3:uid="{088520ED-1E65-44DA-9CCB-41D3C1964CE2}" name="Transport" dataDxfId="91" dataCellStyle="Comma"/>
    <tableColumn id="12" xr3:uid="{72841176-AF30-4D94-8585-DDA2BCE7A040}" name="Waste" dataDxfId="90" dataCellStyle="Comma"/>
    <tableColumn id="13" xr3:uid="{DCCF3A72-90C4-448A-BE33-E5F8696A6921}" name="Total" dataDxfId="89" dataCellStyle="Comma"/>
    <tableColumn id="14" xr3:uid="{9F334E62-11D0-4120-8F2E-EDA0C424AE70}" name="Annual total" dataDxfId="88" dataCellStyle="Comma"/>
  </tableColumns>
  <tableStyleInfo name="CER Table 4"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91A3B14-3DA1-4BCA-A828-449459041880}" name="Table15" displayName="Table15" ref="A3:E31" totalsRowShown="0" headerRowDxfId="87" dataDxfId="86">
  <autoFilter ref="A3:E31" xr:uid="{291A3B14-3DA1-4BCA-A828-449459041880}"/>
  <tableColumns count="5">
    <tableColumn id="1" xr3:uid="{BF2A8088-415F-400F-8019-73262C003DAA}" name="Year" dataDxfId="85"/>
    <tableColumn id="2" xr3:uid="{C5F06A5A-425D-450C-8BE3-14068F282B2D}" name="Quarter" dataDxfId="84" dataCellStyle="Comma"/>
    <tableColumn id="3" xr3:uid="{08B2AEB4-936E-457B-932F-AA8208386A81}" name="Final investment decision capacity (MW)" dataDxfId="83" dataCellStyle="Comma"/>
    <tableColumn id="4" xr3:uid="{595DCDA2-3375-4F43-A52D-936D4B365935}" name="Four quarter rolling average (MW)" dataDxfId="82" dataCellStyle="Comma"/>
    <tableColumn id="6" xr3:uid="{85E46835-1F14-4DD0-8E0B-8AA699A1A67A}" name="Annual total capacity (MW)" dataDxfId="81" dataCellStyle="Comma"/>
  </tableColumns>
  <tableStyleInfo name="CER Table 4"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02B3FFF-3F48-4C50-AA51-996884F2DA2F}" name="Table6" displayName="Table6" ref="A3:D8" totalsRowShown="0" headerRowDxfId="80" dataDxfId="79">
  <autoFilter ref="A3:D8" xr:uid="{902B3FFF-3F48-4C50-AA51-996884F2DA2F}"/>
  <tableColumns count="4">
    <tableColumn id="1" xr3:uid="{7C1E0ACB-BF5B-4A87-ADBE-C7FE0ED0534F}" name="Year" dataDxfId="78"/>
    <tableColumn id="2" xr3:uid="{D4CF55AF-1FE0-4999-B083-4E17230346E6}" name="Solar PV (MW)" dataDxfId="77" dataCellStyle="Comma"/>
    <tableColumn id="3" xr3:uid="{8DC2656B-CECC-45EB-8A2A-A052BD1BE16C}" name="Wind (MW)" dataDxfId="76" dataCellStyle="Comma"/>
    <tableColumn id="4" xr3:uid="{E0D85843-C4BD-4B58-97BD-435EF6656227}" name="Total" dataDxfId="75" dataCellStyle="Comma"/>
  </tableColumns>
  <tableStyleInfo name="CER Table 4"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BE82EC9-6CBE-4264-9383-10C56806AD5E}" name="Table8" displayName="Table8" ref="A3:F11" totalsRowShown="0" headerRowDxfId="74" dataDxfId="73" dataCellStyle="Comma">
  <autoFilter ref="A3:F11" xr:uid="{EBE82EC9-6CBE-4264-9383-10C56806AD5E}"/>
  <tableColumns count="6">
    <tableColumn id="1" xr3:uid="{1B278402-4FAE-4868-AFB2-1C1BE1A0771C}" name="Year" dataDxfId="72"/>
    <tableColumn id="2" xr3:uid="{EB87D20A-A94C-4641-AB48-336354B77559}" name="Voluntary" dataDxfId="71" dataCellStyle="Comma"/>
    <tableColumn id="3" xr3:uid="{E8D14E70-1A16-4E9C-8F63-9CFAF7EE07A4}" name="Compliance" dataDxfId="70" dataCellStyle="Comma"/>
    <tableColumn id="4" xr3:uid="{BBC1677A-7DF0-4D51-9C23-45C0624A6AD3}" name="Local, State and Territory" dataDxfId="69" dataCellStyle="Comma"/>
    <tableColumn id="5" xr3:uid="{FE19D724-CA03-40B8-907E-51AD5315DA92}" name="Other" dataDxfId="68" dataCellStyle="Comma"/>
    <tableColumn id="6" xr3:uid="{652BE21B-9CBA-402C-98AC-E8FC70461D97}" name="Total" dataDxfId="67" dataCellStyle="Comma"/>
  </tableColumns>
  <tableStyleInfo name="CER Table 4"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D993DF1-8DCD-4E94-9F47-419B20EDA48C}" name="Table14" displayName="Table14" ref="A3:I19" totalsRowShown="0" headerRowDxfId="66" dataDxfId="65" dataCellStyle="Comma">
  <autoFilter ref="A3:I19" xr:uid="{1D993DF1-8DCD-4E94-9F47-419B20EDA48C}"/>
  <tableColumns count="9">
    <tableColumn id="1" xr3:uid="{EB33922E-40F8-4EF6-B56B-2CDC402114EB}" name="Year" dataDxfId="64"/>
    <tableColumn id="2" xr3:uid="{A0A3C12B-7346-4276-B8AA-F5D17A9330FD}" name="Quarter" dataDxfId="63" dataCellStyle="Comma"/>
    <tableColumn id="3" xr3:uid="{09C96287-98F0-48BD-98CF-E21969819FA8}" name="Wind" dataDxfId="62" dataCellStyle="Comma"/>
    <tableColumn id="4" xr3:uid="{42A02176-2545-40B6-A34E-5AC706B32E8E}" name="Solar PV" dataDxfId="61" dataCellStyle="Comma"/>
    <tableColumn id="5" xr3:uid="{5D500B18-3835-4EFC-8049-5432C06C748C}" name="Biomass" dataDxfId="60" dataCellStyle="Comma"/>
    <tableColumn id="6" xr3:uid="{F7A0F464-109D-4FDB-87FC-EA6C9E09EC6D}" name="Hydro" dataDxfId="59" dataCellStyle="Comma"/>
    <tableColumn id="7" xr3:uid="{26A7D1D2-CD67-4514-BA7D-E2F52293CB5E}" name="Waste Coal Mine Gas" dataDxfId="58" dataCellStyle="Comma"/>
    <tableColumn id="8" xr3:uid="{1EEFDAB5-BDB7-4A7B-9899-01B249163C4D}" name="Total" dataDxfId="57" dataCellStyle="Comma"/>
    <tableColumn id="9" xr3:uid="{DCC9BD35-27CB-452D-9E99-86A3EA79322C}" name="Annual total" dataDxfId="56" dataCellStyle="Comma"/>
  </tableColumns>
  <tableStyleInfo name="CER Table 4"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A175F7D-971E-42E5-B9AB-053941F1DFFE}" name="Table13" displayName="Table13" ref="A3:G19" totalsRowShown="0" headerRowDxfId="55">
  <autoFilter ref="A3:G19" xr:uid="{8A175F7D-971E-42E5-B9AB-053941F1DFFE}"/>
  <tableColumns count="7">
    <tableColumn id="1" xr3:uid="{AC3DC009-E079-485A-B23C-8C6DFFE0D59D}" name="Year" dataDxfId="54"/>
    <tableColumn id="2" xr3:uid="{A685197F-3C6A-44E8-BAB2-F16C7A60ADA6}" name="Quarter" dataDxfId="53"/>
    <tableColumn id="3" xr3:uid="{D3E4C1FB-E6CB-4B09-AC98-1EE57BE13291}" name="Installations" dataDxfId="52" dataCellStyle="Comma"/>
    <tableColumn id="4" xr3:uid="{AA4103B5-CC69-4749-9329-2482FB9D7C5B}" name="Installed capacity (MW)" dataDxfId="51" dataCellStyle="Comma"/>
    <tableColumn id="5" xr3:uid="{4272156B-C47A-4DBA-9233-CC4DFF5C8385}" name="Average system size (kW)" dataDxfId="50"/>
    <tableColumn id="6" xr3:uid="{F4EFD91B-0AE6-4944-891D-1B71B61689F4}" name="Annual total installations" dataDxfId="49" dataCellStyle="Comma"/>
    <tableColumn id="7" xr3:uid="{F9A2AB29-628E-472D-A00A-87F6CB4A9939}" name="Annual total capacity (MW)" dataDxfId="48" dataCellStyle="Comma"/>
  </tableColumns>
  <tableStyleInfo name="CER Table 4"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555912-CE86-43C2-81CF-E4F7076EFFA3}" name="Table16" displayName="Table16" ref="A3:E16" totalsRowShown="0" headerRowDxfId="47" dataDxfId="46">
  <autoFilter ref="A3:E16" xr:uid="{FA555912-CE86-43C2-81CF-E4F7076EFFA3}"/>
  <tableColumns count="5">
    <tableColumn id="1" xr3:uid="{A34C037F-DC20-4C49-AD55-8699FA273021}" name="Year" dataDxfId="45" totalsRowDxfId="44"/>
    <tableColumn id="2" xr3:uid="{149DD01D-EC07-40FB-AC98-6AE2496FBC43}" name="Installations" dataDxfId="43" totalsRowDxfId="42" dataCellStyle="Comma" totalsRowCellStyle="Comma"/>
    <tableColumn id="7" xr3:uid="{83A75793-220F-4845-8240-178842F984F0}" name="Estimated installations" dataDxfId="41" dataCellStyle="Comma" totalsRowCellStyle="Comma"/>
    <tableColumn id="5" xr3:uid="{E47CC419-07A4-465D-AEB5-1F9296F82600}" name="Installed capacity (MW)" dataDxfId="40" totalsRowDxfId="39" dataCellStyle="Comma" totalsRowCellStyle="Comma"/>
    <tableColumn id="6" xr3:uid="{4C11FEDC-827E-4013-998B-9FF3CE162DAA}" name="Estimated installed capacity (MW)" dataDxfId="38" totalsRowDxfId="37" dataCellStyle="Comma" totalsRowCellStyle="Comma"/>
  </tableColumns>
  <tableStyleInfo name="CER Table 4"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BDB63EF-CFE9-4285-974C-F7D526E990F4}" name="Table11" displayName="Table11" ref="A3:G11" totalsRowShown="0" headerRowDxfId="36" dataDxfId="35">
  <autoFilter ref="A3:G11" xr:uid="{ABDB63EF-CFE9-4285-974C-F7D526E990F4}"/>
  <tableColumns count="7">
    <tableColumn id="1" xr3:uid="{83E2DD71-5B3B-4D5A-B0C9-2CE8E3B2F1E1}" name="Year" dataDxfId="34"/>
    <tableColumn id="2" xr3:uid="{50C25F1E-E399-41FB-A4FF-6994ACBBF24B}" name="Upfront cost of system ($AUD)*" dataDxfId="33" dataCellStyle="Currency"/>
    <tableColumn id="4" xr3:uid="{33CA3FB3-8001-484A-87EB-D1CA600D7254}" name="Estimated upfront cost of system ($AUD)" dataDxfId="32" dataCellStyle="Currency"/>
    <tableColumn id="5" xr3:uid="{F02307C6-BF2C-4117-BE8A-AB19BF667D21}" name="Installations" dataDxfId="31" dataCellStyle="Comma"/>
    <tableColumn id="7" xr3:uid="{36926FCE-1820-4515-A620-042DFA883EBC}" name="Estimated installations" dataDxfId="30" dataCellStyle="Comma"/>
    <tableColumn id="3" xr3:uid="{7433FADC-EE54-4C27-A424-83F1F8DD22D2}" name="Payback period (years)" dataDxfId="29" dataCellStyle="Comma"/>
    <tableColumn id="6" xr3:uid="{1466BEB8-0890-40C5-B8BC-B633A28580A0}" name="Estimated payback period (years)" dataDxfId="28"/>
  </tableColumns>
  <tableStyleInfo name="CER Table 4"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9EDCF51-7928-4A05-ADF0-70435E798DA3}" name="Table16610" displayName="Table16610" ref="A3:E55" totalsRowShown="0" headerRowDxfId="27" dataDxfId="26">
  <autoFilter ref="A3:E55" xr:uid="{C9EDCF51-7928-4A05-ADF0-70435E798DA3}"/>
  <tableColumns count="5">
    <tableColumn id="1" xr3:uid="{A8C5383A-3B55-48C8-BBC0-C1585004D16B}" name="Month" dataDxfId="25"/>
    <tableColumn id="2" xr3:uid="{746A28A9-8E05-42BE-B395-AF1C972E3898}" name="Week" dataDxfId="24" totalsRowDxfId="23" totalsRowCellStyle="Comma"/>
    <tableColumn id="7" xr3:uid="{CC12D6C4-0222-4077-BCF0-409EEF15E16F}" name="Weekly STC supply^" dataDxfId="22" dataCellStyle="Comma" totalsRowCellStyle="Comma"/>
    <tableColumn id="3" xr3:uid="{B0B5DEAE-E3DD-4CF0-9505-8F75553ED5FA}" name="Required weekly supply for STP*" dataDxfId="21" totalsRowDxfId="20" dataCellStyle="Comma" totalsRowCellStyle="Comma"/>
    <tableColumn id="5" xr3:uid="{09470FFE-2C40-4D03-BBEB-CE7803F77238}" name="Cumulative deficit (as a percentage of total required supply)" dataDxfId="19" dataCellStyle="Percent"/>
  </tableColumns>
  <tableStyleInfo name="CER Table 4"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4E9D159-8448-40C5-B535-26951FB6339F}" name="Table12" displayName="Table12" ref="A3:E51" totalsRowShown="0" headerRowDxfId="18">
  <autoFilter ref="A3:E51" xr:uid="{D4E9D159-8448-40C5-B535-26951FB6339F}"/>
  <tableColumns count="5">
    <tableColumn id="1" xr3:uid="{336F056A-0557-4F32-9CDB-DA440831D4C1}" name="Year" dataDxfId="17"/>
    <tableColumn id="2" xr3:uid="{C5A96C67-4B43-47DC-9643-CE9B54BB085C}" name="Month" dataDxfId="16"/>
    <tableColumn id="3" xr3:uid="{2458B305-A242-4200-AB0C-FC94FCB94000}" name="STCs transacted" dataDxfId="15" dataCellStyle="Comma"/>
    <tableColumn id="4" xr3:uid="{9D535031-64DF-43F4-9363-71D3CF67CE8F}" name="Number of transactions" dataDxfId="14" dataCellStyle="Comma"/>
    <tableColumn id="5" xr3:uid="{0542F39A-C9C1-4BB3-BEF6-D4C2CCA844EE}" name="Annual total STCs transacted" dataDxfId="13" dataCellStyle="Comma"/>
  </tableColumns>
  <tableStyleInfo name="CER Table 4"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18840B1-A543-4030-8825-774B1F909014}" name="Table21" displayName="Table21" ref="A2:C4" totalsRowShown="0" headerRowDxfId="171" dataDxfId="170">
  <tableColumns count="3">
    <tableColumn id="1" xr3:uid="{DC0ABEA4-7ABC-4C59-BC82-5BE1C1369DFB}" name="Version" dataDxfId="169"/>
    <tableColumn id="2" xr3:uid="{88D93114-80E7-4359-9925-F0D62E6A8E4C}" name="Date" dataDxfId="168"/>
    <tableColumn id="3" xr3:uid="{451E6CF8-1237-4BDE-9445-60E3F16148A0}" name="Changes" dataDxfId="167"/>
  </tableColumns>
  <tableStyleInfo name="CER Table 4"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E3BE72-3E77-4E2A-97F2-F6A15480ADDA}" name="Table9" displayName="Table9" ref="A3:D19" totalsRowShown="0" headerRowDxfId="12" dataDxfId="11">
  <autoFilter ref="A3:D19" xr:uid="{8EE3BE72-3E77-4E2A-97F2-F6A15480ADDA}"/>
  <tableColumns count="4">
    <tableColumn id="1" xr3:uid="{0CAF1929-E542-4DFC-B784-1F4C2B61A4BB}" name="Year" dataDxfId="10"/>
    <tableColumn id="2" xr3:uid="{19C0C675-DF56-4C3B-A1C5-C97724B632AB}" name="Quarter" dataDxfId="9"/>
    <tableColumn id="3" xr3:uid="{4E6FEA1B-AA79-40B4-9396-3752559FEC5C}" name="STC supply*" dataDxfId="8"/>
    <tableColumn id="4" xr3:uid="{9D0913A8-300D-4260-B7C5-B81C52EAF7C2}" name="Annual total" dataDxfId="7" dataCellStyle="Comma"/>
  </tableColumns>
  <tableStyleInfo name="CER Table 4"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CD6D8FA-FD12-4267-8514-E5E9E6190F97}" name="Table5" displayName="Table5" ref="A4:E17" totalsRowShown="0" headerRowDxfId="6" dataDxfId="5" dataCellStyle="Comma">
  <autoFilter ref="A4:E17" xr:uid="{DCD6D8FA-FD12-4267-8514-E5E9E6190F97}"/>
  <tableColumns count="5">
    <tableColumn id="1" xr3:uid="{D98FD679-1D12-4FB6-AB97-A3E62958F9BB}" name="Year" dataDxfId="4"/>
    <tableColumn id="2" xr3:uid="{218AD5F6-A4BF-430A-8CFD-88F1836EDCA3}" name="LRET carbon content (t CO2-e)" dataDxfId="3" dataCellStyle="Comma"/>
    <tableColumn id="3" xr3:uid="{CE5CFFF7-FA2E-4677-9A9F-D2238936EBD6}" name="SRES carbon content (t CO2-e)" dataDxfId="2" dataCellStyle="Comma"/>
    <tableColumn id="4" xr3:uid="{96C3755E-3EAA-4D33-B185-684FBFADBC0C}" name="ERF carbon content (ACCUs, t CO2-e)" dataDxfId="1" dataCellStyle="Comma"/>
    <tableColumn id="5" xr3:uid="{E23E0F8A-EF97-462D-9174-7A3F9F47E343}" name="Avoided emissions estimate (t CO2-e)" dataDxfId="0" dataCellStyle="Comma"/>
  </tableColumns>
  <tableStyleInfo name="CER Table 4"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D0B6BAC-2D25-4E8E-83E9-A92D538C25E6}" name="Table10" displayName="Table10" ref="A3:I14" totalsRowShown="0" headerRowDxfId="166" dataDxfId="165" dataCellStyle="Comma">
  <autoFilter ref="A3:I14" xr:uid="{FD0B6BAC-2D25-4E8E-83E9-A92D538C25E6}"/>
  <tableColumns count="9">
    <tableColumn id="1" xr3:uid="{6C1EF57B-6348-4424-A655-5800A16D644F}" name="Year" dataDxfId="164"/>
    <tableColumn id="2" xr3:uid="{469AAF13-03D5-4D9E-A50E-9664A700EECB}" name="Agriculture" dataDxfId="163" dataCellStyle="Comma"/>
    <tableColumn id="3" xr3:uid="{737FDCD9-F74F-453F-95EE-6D8CA14C484D}" name="Energy Efficiency" dataDxfId="162" dataCellStyle="Comma"/>
    <tableColumn id="4" xr3:uid="{DCBA90AA-EDC3-477C-8B3A-6F6792960745}" name="Industrial Fugitives" dataDxfId="161" dataCellStyle="Comma"/>
    <tableColumn id="5" xr3:uid="{3F8DEE7F-025D-45BE-802B-5947A901F731}" name="Savanna Burning" dataDxfId="160" dataCellStyle="Comma"/>
    <tableColumn id="6" xr3:uid="{9E959953-5B0C-4D50-89F0-B855FD801195}" name="Transport" dataDxfId="159" dataCellStyle="Comma"/>
    <tableColumn id="7" xr3:uid="{2B24645C-DB0D-4179-90EC-A3C2A5DA3B6A}" name="Vegetation" dataDxfId="158" dataCellStyle="Comma"/>
    <tableColumn id="8" xr3:uid="{756ED43A-76E1-43F8-9B9B-BBFAE72EC9B1}" name="Waste" dataDxfId="157" dataCellStyle="Comma"/>
    <tableColumn id="9" xr3:uid="{C9F71523-E26A-41A8-8E46-AFE4525157F3}" name="Total" dataDxfId="156" dataCellStyle="Comma"/>
  </tableColumns>
  <tableStyleInfo name="CER Table 4"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3E3C849-6482-47D5-ABED-9BBAB4F358F5}" name="Table20" displayName="Table20" ref="A3:E51" totalsRowShown="0" headerRowDxfId="155">
  <autoFilter ref="A3:E51" xr:uid="{43E3C849-6482-47D5-ABED-9BBAB4F358F5}"/>
  <tableColumns count="5">
    <tableColumn id="1" xr3:uid="{E0E78186-F385-4B2F-ADE7-9B13C1DCF966}" name="Year" dataDxfId="154"/>
    <tableColumn id="2" xr3:uid="{6A7E4EA6-C17F-4E19-B791-285C33BD16FC}" name="Month" dataDxfId="153"/>
    <tableColumn id="3" xr3:uid="{13803CDA-D301-4A6D-9FEB-AAE9916DBFFC}" name="Number of transactions" dataDxfId="152" dataCellStyle="Comma"/>
    <tableColumn id="4" xr3:uid="{591DE2D9-93EE-4610-87FE-DFA4E73E7B9D}" name="ACCUs transacted" dataDxfId="151" dataCellStyle="Comma"/>
    <tableColumn id="6" xr3:uid="{3258D07F-CCB8-4368-81B7-E136B317EF63}" name="Annual total ACCUs transacted" dataDxfId="150" dataCellStyle="Comma"/>
  </tableColumns>
  <tableStyleInfo name="CER Table 4"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DBBE37-6287-4F68-B331-DB84145F3985}" name="Table4" displayName="Table4" ref="A3:F11" totalsRowShown="0" headerRowDxfId="149" dataDxfId="148" dataCellStyle="Comma">
  <autoFilter ref="A3:F11" xr:uid="{C6DBBE37-6287-4F68-B331-DB84145F3985}"/>
  <tableColumns count="6">
    <tableColumn id="1" xr3:uid="{33357DD2-799C-487A-9FC3-E390DD48310D}" name="Year" dataDxfId="147"/>
    <tableColumn id="2" xr3:uid="{64290402-9501-4691-B44B-74C6A3628FD3}" name="Voluntary" dataDxfId="146" dataCellStyle="Comma"/>
    <tableColumn id="4" xr3:uid="{8B12F8AF-FC9A-4363-8178-4CCE8CFA9AF3}" name="Local, State and Territory" dataDxfId="145" dataCellStyle="Comma"/>
    <tableColumn id="3" xr3:uid="{0E02DDF6-5D9A-4505-93F7-9E9AB17DD7D6}" name="Compliance" dataDxfId="144" dataCellStyle="Comma"/>
    <tableColumn id="5" xr3:uid="{4774A73F-0556-4404-81D2-3FBEB48A4A69}" name="Other" dataDxfId="143" dataCellStyle="Comma"/>
    <tableColumn id="6" xr3:uid="{0B0ABC43-A40E-49C8-A1B7-FA0389D74074}" name="Total" dataDxfId="142" dataCellStyle="Comma"/>
  </tableColumns>
  <tableStyleInfo name="CER Table 4"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1A5EAE-8F74-46C4-9400-88AE8E66384A}" name="Table7" displayName="Table7" ref="A3:J19" totalsRowShown="0" headerRowDxfId="141" dataDxfId="140">
  <autoFilter ref="A3:J19" xr:uid="{8A1A5EAE-8F74-46C4-9400-88AE8E66384A}"/>
  <tableColumns count="10">
    <tableColumn id="1" xr3:uid="{74EA069C-7223-4D9F-AEDE-621BC62AA578}" name="Year" dataDxfId="139"/>
    <tableColumn id="2" xr3:uid="{4C17024C-5175-452B-B22D-C4583B260985}" name="Quarter" dataDxfId="138"/>
    <tableColumn id="3" xr3:uid="{E8AB3846-BA29-4393-A3D3-DFA23DA68A45}" name="Savanna Fire Management" dataDxfId="137" dataCellStyle="Comma"/>
    <tableColumn id="4" xr3:uid="{9120B055-50AD-4B08-9337-863BAAA6AB2B}" name="Vegetation" dataDxfId="136" dataCellStyle="Comma"/>
    <tableColumn id="5" xr3:uid="{14C2C4A0-A5DF-41E1-BF70-8A565D55D21B}" name="Waste" dataDxfId="135" dataCellStyle="Comma"/>
    <tableColumn id="6" xr3:uid="{6D368575-E45B-42E3-A837-E6BE47D87982}" name="Agriculture" dataDxfId="134" dataCellStyle="Comma"/>
    <tableColumn id="7" xr3:uid="{2D6D7BBE-FF63-4838-9909-7B22769C9687}" name="Transport" dataDxfId="133" dataCellStyle="Comma"/>
    <tableColumn id="8" xr3:uid="{4DC4F74A-8531-40E0-B34A-55E8F0C66FFE}" name="Energy Efficiency" dataDxfId="132"/>
    <tableColumn id="9" xr3:uid="{665CBD99-8C30-4A73-899F-A7A8D8D4D91C}" name="Total" dataDxfId="131" dataCellStyle="Comma"/>
    <tableColumn id="10" xr3:uid="{2D053CC0-6723-4FB8-9C7D-77BBBE49D647}" name="Annual total" dataDxfId="130" dataCellStyle="Comma"/>
  </tableColumns>
  <tableStyleInfo name="CER Table 4"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3F9DABE-07A0-439F-A450-979051A65FFA}" name="Table19" displayName="Table19" ref="A3:K19" totalsRowShown="0" headerRowDxfId="129" dataDxfId="128" dataCellStyle="Comma">
  <autoFilter ref="A3:K19" xr:uid="{B3F9DABE-07A0-439F-A450-979051A65FFA}"/>
  <tableColumns count="11">
    <tableColumn id="1" xr3:uid="{D42728EA-15D3-4116-AD67-A3B80D541899}" name="Year" dataDxfId="127"/>
    <tableColumn id="2" xr3:uid="{0367AD84-AFA0-49D0-84E1-BD9E950E3D40}" name="Quarter" dataDxfId="126"/>
    <tableColumn id="3" xr3:uid="{28FCB728-F0F7-4840-B0A8-6C18063ADC5E}" name="Vegetation" dataDxfId="125" dataCellStyle="Comma"/>
    <tableColumn id="4" xr3:uid="{4E21520A-D14C-442B-A99F-692E860182E8}" name="Waste" dataDxfId="124" dataCellStyle="Comma"/>
    <tableColumn id="5" xr3:uid="{377A9CB1-3B97-44BB-94E4-18CDB46BB9B1}" name="Savanna Fire Management" dataDxfId="123" dataCellStyle="Comma"/>
    <tableColumn id="6" xr3:uid="{83E0D17F-515A-4B14-9FB2-D35D49B00B41}" name="Energy Efficiency" dataDxfId="122" dataCellStyle="Comma"/>
    <tableColumn id="7" xr3:uid="{A28AE257-E5BC-4DE8-A924-295DBB91705E}" name="Industrial Fugitives" dataDxfId="121" dataCellStyle="Comma"/>
    <tableColumn id="8" xr3:uid="{DAF5AA85-30AE-428D-AF5F-A5757CD9A5E3}" name="Agriculture" dataDxfId="120" dataCellStyle="Comma"/>
    <tableColumn id="9" xr3:uid="{814933F5-C3DA-4039-93F5-FB3106F105A0}" name="Transport" dataDxfId="119" dataCellStyle="Comma"/>
    <tableColumn id="10" xr3:uid="{FBEB0105-1D7C-4CA7-A1EA-D2F359314A22}" name="Total" dataDxfId="118" dataCellStyle="Comma"/>
    <tableColumn id="11" xr3:uid="{1DCAC6A0-09C3-4272-AD28-1E78F31499A5}" name="Annual total" dataDxfId="117" dataCellStyle="Comma"/>
  </tableColumns>
  <tableStyleInfo name="CER Table 4"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D478A4-AB5C-4E22-BF13-BDE2F1B8261D}" name="Table3" displayName="Table3" ref="A3:E19" totalsRowShown="0" headerRowDxfId="116" dataDxfId="115">
  <autoFilter ref="A3:E19" xr:uid="{BBD478A4-AB5C-4E22-BF13-BDE2F1B8261D}"/>
  <tableColumns count="5">
    <tableColumn id="1" xr3:uid="{DE15973B-0FD0-47BD-B8B0-07BA26BE9352}" name="Quarter" dataDxfId="114"/>
    <tableColumn id="2" xr3:uid="{C63C9410-963A-45AE-89FF-B03D7C78EB3D}" name="Project proponent holdings _x000a_(millions of ACCUs)" dataDxfId="113" dataCellStyle="Comma"/>
    <tableColumn id="3" xr3:uid="{6A298C08-CE16-474E-B1F8-00C0CF281CF7}" name="Business and Government enterprise holdings (millions of ACCUs)" dataDxfId="112" dataCellStyle="Comma"/>
    <tableColumn id="4" xr3:uid="{695967B6-1071-461C-A612-30A3EFAA78F4}" name="Intermediary holdings _x000a_(millions of ACCUs)" dataDxfId="111" dataCellStyle="Comma"/>
    <tableColumn id="5" xr3:uid="{A4966CCB-ADD6-4ADC-9F61-333C95E1D823}" name="Total holdings **_x000a_(millions of ACCUs)" dataDxfId="110" dataCellStyle="Comma"/>
  </tableColumns>
  <tableStyleInfo name="CER Table 4"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ED9AFAF-FBE4-4A18-9265-06F22E287485}" name="Table23" displayName="Table23" ref="A21:D24" totalsRowShown="0" headerRowDxfId="109" dataDxfId="108">
  <tableColumns count="4">
    <tableColumn id="1" xr3:uid="{3918A9C9-99B2-4197-A480-A68BD8CD9711}" name="Category" dataDxfId="107"/>
    <tableColumn id="2" xr3:uid="{D33FE5FD-4365-4C9F-9CFF-5B86D841B77B}" name="Project proponent" dataDxfId="106"/>
    <tableColumn id="3" xr3:uid="{56A497D2-0C37-43A1-8308-45A54AC345E0}" name="Business and Government enterprise" dataDxfId="105"/>
    <tableColumn id="4" xr3:uid="{93A4740F-99C0-4866-9742-1F6726225A83}" name="Intermediary" dataDxfId="104"/>
  </tableColumns>
  <tableStyleInfo name="CER Table 4" showFirstColumn="1" showLastColumn="0" showRowStripes="1" showColumnStripes="0"/>
</table>
</file>

<file path=xl/theme/theme1.xml><?xml version="1.0" encoding="utf-8"?>
<a:theme xmlns:a="http://schemas.openxmlformats.org/drawingml/2006/main" name="CER 2022 Corrected">
  <a:themeElements>
    <a:clrScheme name="Custom 2">
      <a:dk1>
        <a:sysClr val="windowText" lastClr="000000"/>
      </a:dk1>
      <a:lt1>
        <a:sysClr val="window" lastClr="FFFFFF"/>
      </a:lt1>
      <a:dk2>
        <a:srgbClr val="454743"/>
      </a:dk2>
      <a:lt2>
        <a:srgbClr val="E8E8E8"/>
      </a:lt2>
      <a:accent1>
        <a:srgbClr val="006C93"/>
      </a:accent1>
      <a:accent2>
        <a:srgbClr val="FCBA5C"/>
      </a:accent2>
      <a:accent3>
        <a:srgbClr val="9FB76F"/>
      </a:accent3>
      <a:accent4>
        <a:srgbClr val="4FC2CC"/>
      </a:accent4>
      <a:accent5>
        <a:srgbClr val="C34D33"/>
      </a:accent5>
      <a:accent6>
        <a:srgbClr val="969696"/>
      </a:accent6>
      <a:hlink>
        <a:srgbClr val="00516E"/>
      </a:hlink>
      <a:folHlink>
        <a:srgbClr val="747474"/>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CER-updated fonts and colours" id="{D0ED4916-A0D3-4FB3-9E63-AD9D1DD4368E}" vid="{A1269B48-6600-4777-8E01-42A1278B1AA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leanenergyregulator.gov.au/About/Pages/Glossary.aspx" TargetMode="External"/><Relationship Id="rId1" Type="http://schemas.openxmlformats.org/officeDocument/2006/relationships/hyperlink" Target="https://www-default.cleanenergyregulator.gov.au/About/Pages/Glossary.aspx" TargetMode="Externa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cleanenergyregulator.gov.au/RET/Scheme-participants-and-industry/Agents-and-installers/Small-scale-systems-eligible-for-certificates" TargetMode="Externa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B242C-B9CB-4769-8DEB-F4D06437E0D5}">
  <sheetPr codeName="Sheet1"/>
  <dimension ref="A1"/>
  <sheetViews>
    <sheetView showGridLines="0" zoomScaleNormal="100" workbookViewId="0"/>
  </sheetViews>
  <sheetFormatPr defaultColWidth="8.5546875" defaultRowHeight="11.4" x14ac:dyDescent="0.2"/>
  <cols>
    <col min="1" max="16384" width="8.5546875" style="77"/>
  </cols>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B6FF8-8DB4-41BF-9B5F-67604EB6F08D}">
  <sheetPr codeName="Sheet9"/>
  <dimension ref="A1:K19"/>
  <sheetViews>
    <sheetView showGridLines="0" zoomScaleNormal="100" workbookViewId="0"/>
  </sheetViews>
  <sheetFormatPr defaultColWidth="8.5546875" defaultRowHeight="14.4" x14ac:dyDescent="0.3"/>
  <cols>
    <col min="1" max="1" width="12.44140625" customWidth="1"/>
    <col min="2" max="2" width="9.88671875" bestFit="1" customWidth="1"/>
    <col min="3" max="3" width="14.44140625" customWidth="1"/>
    <col min="4" max="5" width="26" bestFit="1" customWidth="1"/>
    <col min="6" max="7" width="19.5546875" bestFit="1" customWidth="1"/>
    <col min="8" max="8" width="17.109375" customWidth="1"/>
    <col min="9" max="9" width="13.44140625" customWidth="1"/>
    <col min="10" max="10" width="15" customWidth="1"/>
    <col min="11" max="11" width="13.44140625" customWidth="1"/>
    <col min="12" max="13" width="10.5546875" bestFit="1" customWidth="1"/>
  </cols>
  <sheetData>
    <row r="1" spans="1:11" x14ac:dyDescent="0.3">
      <c r="A1" s="11" t="s">
        <v>46</v>
      </c>
    </row>
    <row r="2" spans="1:11" ht="18" x14ac:dyDescent="0.35">
      <c r="A2" s="25" t="s">
        <v>236</v>
      </c>
    </row>
    <row r="3" spans="1:11" x14ac:dyDescent="0.3">
      <c r="A3" s="6" t="s">
        <v>4</v>
      </c>
      <c r="B3" s="6" t="s">
        <v>5</v>
      </c>
      <c r="C3" s="6" t="s">
        <v>24</v>
      </c>
      <c r="D3" s="6" t="s">
        <v>25</v>
      </c>
      <c r="E3" s="6" t="s">
        <v>75</v>
      </c>
      <c r="F3" s="6" t="s">
        <v>27</v>
      </c>
      <c r="G3" s="6" t="s">
        <v>26</v>
      </c>
      <c r="H3" s="6" t="s">
        <v>28</v>
      </c>
      <c r="I3" s="6" t="s">
        <v>29</v>
      </c>
      <c r="J3" s="6" t="s">
        <v>33</v>
      </c>
      <c r="K3" s="6" t="s">
        <v>117</v>
      </c>
    </row>
    <row r="4" spans="1:11" x14ac:dyDescent="0.3">
      <c r="A4" s="26">
        <v>2019</v>
      </c>
      <c r="B4" s="51" t="s">
        <v>64</v>
      </c>
      <c r="C4" s="9">
        <v>1491980</v>
      </c>
      <c r="D4" s="9">
        <v>1159172</v>
      </c>
      <c r="E4" s="9">
        <v>0</v>
      </c>
      <c r="F4" s="9">
        <v>173205</v>
      </c>
      <c r="G4" s="9">
        <v>0</v>
      </c>
      <c r="H4" s="9">
        <v>11876</v>
      </c>
      <c r="I4" s="9">
        <v>0</v>
      </c>
      <c r="J4" s="9">
        <v>2836233</v>
      </c>
      <c r="K4" s="76">
        <v>14830105</v>
      </c>
    </row>
    <row r="5" spans="1:11" x14ac:dyDescent="0.3">
      <c r="A5" s="26">
        <v>2019</v>
      </c>
      <c r="B5" s="51" t="s">
        <v>65</v>
      </c>
      <c r="C5" s="9">
        <v>2832089</v>
      </c>
      <c r="D5" s="9">
        <v>887966</v>
      </c>
      <c r="E5" s="9">
        <v>766238</v>
      </c>
      <c r="F5" s="9">
        <v>47250</v>
      </c>
      <c r="G5" s="9">
        <v>337647</v>
      </c>
      <c r="H5" s="9">
        <v>26921</v>
      </c>
      <c r="I5" s="9">
        <v>0</v>
      </c>
      <c r="J5" s="9">
        <v>4898111</v>
      </c>
      <c r="K5" s="76"/>
    </row>
    <row r="6" spans="1:11" x14ac:dyDescent="0.3">
      <c r="A6" s="26">
        <v>2019</v>
      </c>
      <c r="B6" s="51" t="s">
        <v>66</v>
      </c>
      <c r="C6" s="9">
        <v>1486212</v>
      </c>
      <c r="D6" s="9">
        <v>1774611</v>
      </c>
      <c r="E6" s="9">
        <v>249890</v>
      </c>
      <c r="F6" s="9">
        <v>22594</v>
      </c>
      <c r="G6" s="9">
        <v>13861</v>
      </c>
      <c r="H6" s="9">
        <v>64104</v>
      </c>
      <c r="I6" s="9">
        <v>9489</v>
      </c>
      <c r="J6" s="9">
        <v>3620761</v>
      </c>
      <c r="K6" s="76"/>
    </row>
    <row r="7" spans="1:11" x14ac:dyDescent="0.3">
      <c r="A7" s="26">
        <v>2019</v>
      </c>
      <c r="B7" s="51" t="s">
        <v>67</v>
      </c>
      <c r="C7" s="9">
        <v>2494348</v>
      </c>
      <c r="D7" s="9">
        <v>619376</v>
      </c>
      <c r="E7" s="9">
        <v>25560</v>
      </c>
      <c r="F7" s="9">
        <v>204386</v>
      </c>
      <c r="G7" s="9">
        <v>0</v>
      </c>
      <c r="H7" s="9">
        <v>131330</v>
      </c>
      <c r="I7" s="9">
        <v>0</v>
      </c>
      <c r="J7" s="9">
        <v>3475000</v>
      </c>
      <c r="K7" s="76"/>
    </row>
    <row r="8" spans="1:11" x14ac:dyDescent="0.3">
      <c r="A8" s="26">
        <v>2020</v>
      </c>
      <c r="B8" s="51" t="s">
        <v>64</v>
      </c>
      <c r="C8" s="9">
        <v>2409504</v>
      </c>
      <c r="D8" s="9">
        <v>936022</v>
      </c>
      <c r="E8" s="9">
        <v>185221</v>
      </c>
      <c r="F8" s="9">
        <v>15929</v>
      </c>
      <c r="G8" s="9">
        <v>0</v>
      </c>
      <c r="H8" s="9">
        <v>47789</v>
      </c>
      <c r="I8" s="9">
        <v>0</v>
      </c>
      <c r="J8" s="9">
        <v>3594465</v>
      </c>
      <c r="K8" s="76">
        <v>16052805</v>
      </c>
    </row>
    <row r="9" spans="1:11" x14ac:dyDescent="0.3">
      <c r="A9" s="26">
        <v>2020</v>
      </c>
      <c r="B9" s="51" t="s">
        <v>65</v>
      </c>
      <c r="C9" s="9">
        <v>2662324</v>
      </c>
      <c r="D9" s="9">
        <v>606166</v>
      </c>
      <c r="E9" s="9">
        <v>982557</v>
      </c>
      <c r="F9" s="9">
        <v>186830</v>
      </c>
      <c r="G9" s="9">
        <v>302761</v>
      </c>
      <c r="H9" s="9">
        <v>33141</v>
      </c>
      <c r="I9" s="9">
        <v>12453</v>
      </c>
      <c r="J9" s="9">
        <v>4786232</v>
      </c>
      <c r="K9" s="76"/>
    </row>
    <row r="10" spans="1:11" x14ac:dyDescent="0.3">
      <c r="A10" s="26">
        <v>2020</v>
      </c>
      <c r="B10" s="51" t="s">
        <v>66</v>
      </c>
      <c r="C10" s="9">
        <v>1597098</v>
      </c>
      <c r="D10" s="9">
        <v>688192</v>
      </c>
      <c r="E10" s="9">
        <v>119158</v>
      </c>
      <c r="F10" s="9">
        <v>10787</v>
      </c>
      <c r="G10" s="9">
        <v>0</v>
      </c>
      <c r="H10" s="9">
        <v>56073</v>
      </c>
      <c r="I10" s="9">
        <v>12261</v>
      </c>
      <c r="J10" s="9">
        <v>2483569</v>
      </c>
      <c r="K10" s="76"/>
    </row>
    <row r="11" spans="1:11" x14ac:dyDescent="0.3">
      <c r="A11" s="26">
        <v>2020</v>
      </c>
      <c r="B11" s="51" t="s">
        <v>67</v>
      </c>
      <c r="C11" s="9">
        <v>3010930</v>
      </c>
      <c r="D11" s="9">
        <v>1816561</v>
      </c>
      <c r="E11" s="9">
        <v>17163</v>
      </c>
      <c r="F11" s="9">
        <v>241694</v>
      </c>
      <c r="G11" s="9">
        <v>0</v>
      </c>
      <c r="H11" s="9">
        <v>102191</v>
      </c>
      <c r="I11" s="9">
        <v>0</v>
      </c>
      <c r="J11" s="9">
        <v>5188539</v>
      </c>
      <c r="K11" s="76"/>
    </row>
    <row r="12" spans="1:11" x14ac:dyDescent="0.3">
      <c r="A12" s="26">
        <v>2021</v>
      </c>
      <c r="B12" s="51" t="s">
        <v>64</v>
      </c>
      <c r="C12" s="9">
        <v>1840204</v>
      </c>
      <c r="D12" s="9">
        <v>852778</v>
      </c>
      <c r="E12" s="9">
        <v>50477</v>
      </c>
      <c r="F12" s="9">
        <v>198504</v>
      </c>
      <c r="G12" s="9">
        <v>0</v>
      </c>
      <c r="H12" s="9">
        <v>165365</v>
      </c>
      <c r="I12" s="9">
        <v>0</v>
      </c>
      <c r="J12" s="9">
        <v>3107328</v>
      </c>
      <c r="K12" s="76">
        <v>17040782</v>
      </c>
    </row>
    <row r="13" spans="1:11" x14ac:dyDescent="0.3">
      <c r="A13" s="26">
        <v>2021</v>
      </c>
      <c r="B13" s="51" t="s">
        <v>65</v>
      </c>
      <c r="C13" s="9">
        <v>2670300</v>
      </c>
      <c r="D13" s="9">
        <v>1568119</v>
      </c>
      <c r="E13" s="9">
        <v>970180</v>
      </c>
      <c r="F13" s="9">
        <v>74083</v>
      </c>
      <c r="G13" s="9">
        <v>274463</v>
      </c>
      <c r="H13" s="9">
        <v>110189</v>
      </c>
      <c r="I13" s="9">
        <v>19505</v>
      </c>
      <c r="J13" s="9">
        <v>5686839</v>
      </c>
      <c r="K13" s="76"/>
    </row>
    <row r="14" spans="1:11" x14ac:dyDescent="0.3">
      <c r="A14" s="26">
        <v>2021</v>
      </c>
      <c r="B14" s="51" t="s">
        <v>66</v>
      </c>
      <c r="C14" s="9">
        <v>2261226</v>
      </c>
      <c r="D14" s="9">
        <v>1907849</v>
      </c>
      <c r="E14" s="9">
        <v>599099</v>
      </c>
      <c r="F14" s="9">
        <v>16295</v>
      </c>
      <c r="G14" s="9">
        <v>0</v>
      </c>
      <c r="H14" s="9">
        <v>27980</v>
      </c>
      <c r="I14" s="9">
        <v>2324</v>
      </c>
      <c r="J14" s="9">
        <v>4814773</v>
      </c>
      <c r="K14" s="76"/>
    </row>
    <row r="15" spans="1:11" x14ac:dyDescent="0.3">
      <c r="A15" s="26">
        <v>2021</v>
      </c>
      <c r="B15" s="51" t="s">
        <v>67</v>
      </c>
      <c r="C15" s="9">
        <v>2571002</v>
      </c>
      <c r="D15" s="9">
        <v>625412</v>
      </c>
      <c r="E15" s="9">
        <v>20958</v>
      </c>
      <c r="F15" s="9">
        <v>122888</v>
      </c>
      <c r="G15" s="9">
        <v>0</v>
      </c>
      <c r="H15" s="9">
        <v>91582</v>
      </c>
      <c r="I15" s="9">
        <v>0</v>
      </c>
      <c r="J15" s="9">
        <v>3431842</v>
      </c>
      <c r="K15" s="76"/>
    </row>
    <row r="16" spans="1:11" x14ac:dyDescent="0.3">
      <c r="A16" s="26">
        <v>2022</v>
      </c>
      <c r="B16" s="51" t="s">
        <v>64</v>
      </c>
      <c r="C16" s="9">
        <v>2099793</v>
      </c>
      <c r="D16" s="9">
        <v>880188</v>
      </c>
      <c r="E16" s="9">
        <v>17753</v>
      </c>
      <c r="F16" s="9">
        <v>180107</v>
      </c>
      <c r="G16" s="9">
        <v>0</v>
      </c>
      <c r="H16" s="9">
        <v>160812</v>
      </c>
      <c r="I16" s="9">
        <v>0</v>
      </c>
      <c r="J16" s="9">
        <v>3338653</v>
      </c>
      <c r="K16" s="76">
        <f>SUM(J16:J19)</f>
        <v>17738059</v>
      </c>
    </row>
    <row r="17" spans="1:11" x14ac:dyDescent="0.3">
      <c r="A17" s="26">
        <v>2022</v>
      </c>
      <c r="B17" s="51" t="s">
        <v>65</v>
      </c>
      <c r="C17" s="9">
        <v>2631819</v>
      </c>
      <c r="D17" s="9">
        <v>676403</v>
      </c>
      <c r="E17" s="9">
        <v>1130902</v>
      </c>
      <c r="F17" s="9">
        <v>178081</v>
      </c>
      <c r="G17" s="9">
        <v>240758</v>
      </c>
      <c r="H17" s="9">
        <v>30401</v>
      </c>
      <c r="I17" s="9">
        <v>34895</v>
      </c>
      <c r="J17" s="9">
        <v>4923259</v>
      </c>
      <c r="K17" s="76"/>
    </row>
    <row r="18" spans="1:11" x14ac:dyDescent="0.3">
      <c r="A18" s="26">
        <v>2022</v>
      </c>
      <c r="B18" s="51" t="s">
        <v>66</v>
      </c>
      <c r="C18" s="9">
        <v>2129636</v>
      </c>
      <c r="D18" s="9">
        <v>3316622</v>
      </c>
      <c r="E18" s="9">
        <v>123304</v>
      </c>
      <c r="F18" s="9">
        <v>35791</v>
      </c>
      <c r="G18" s="9">
        <v>0</v>
      </c>
      <c r="H18" s="9">
        <v>73592</v>
      </c>
      <c r="I18" s="9">
        <v>0</v>
      </c>
      <c r="J18" s="9">
        <v>5678945</v>
      </c>
      <c r="K18" s="76"/>
    </row>
    <row r="19" spans="1:11" x14ac:dyDescent="0.3">
      <c r="A19" s="26">
        <v>2022</v>
      </c>
      <c r="B19" s="51" t="s">
        <v>67</v>
      </c>
      <c r="C19" s="9">
        <v>2949405</v>
      </c>
      <c r="D19" s="9">
        <v>646281</v>
      </c>
      <c r="E19" s="9">
        <v>44335</v>
      </c>
      <c r="F19" s="9">
        <v>136533</v>
      </c>
      <c r="G19" s="9">
        <v>0</v>
      </c>
      <c r="H19" s="9">
        <v>10134</v>
      </c>
      <c r="I19" s="9">
        <v>10514</v>
      </c>
      <c r="J19" s="9">
        <f>SUM(C19:I19)</f>
        <v>3797202</v>
      </c>
      <c r="K19" s="76"/>
    </row>
  </sheetData>
  <hyperlinks>
    <hyperlink ref="A1" location="Contents!A1" display="Back to contents" xr:uid="{4EA41CC3-1A90-4B95-B6DD-8B5773171752}"/>
  </hyperlink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9631D-2369-4F85-815D-3FE37220F249}">
  <sheetPr codeName="Sheet3"/>
  <dimension ref="A1:S31"/>
  <sheetViews>
    <sheetView showGridLines="0" zoomScaleNormal="100" workbookViewId="0"/>
  </sheetViews>
  <sheetFormatPr defaultColWidth="8.5546875" defaultRowHeight="14.4" x14ac:dyDescent="0.3"/>
  <cols>
    <col min="1" max="1" width="24.5546875" customWidth="1"/>
    <col min="2" max="4" width="40.5546875" customWidth="1"/>
    <col min="5" max="5" width="19.88671875" bestFit="1" customWidth="1"/>
    <col min="6" max="7" width="10.44140625" customWidth="1"/>
    <col min="8" max="8" width="10.109375" customWidth="1"/>
    <col min="9" max="10" width="10.44140625" customWidth="1"/>
    <col min="11" max="11" width="10.109375" customWidth="1"/>
    <col min="12" max="14" width="10" customWidth="1"/>
    <col min="15" max="16" width="10.44140625" customWidth="1"/>
    <col min="17" max="17" width="10" customWidth="1"/>
    <col min="18" max="23" width="10.5546875" customWidth="1"/>
  </cols>
  <sheetData>
    <row r="1" spans="1:19" x14ac:dyDescent="0.3">
      <c r="A1" s="11" t="s">
        <v>46</v>
      </c>
    </row>
    <row r="2" spans="1:19" ht="18" x14ac:dyDescent="0.3">
      <c r="A2" s="12" t="s">
        <v>219</v>
      </c>
    </row>
    <row r="3" spans="1:19" s="72" customFormat="1" ht="28.8" x14ac:dyDescent="0.3">
      <c r="A3" s="70" t="s">
        <v>5</v>
      </c>
      <c r="B3" s="71" t="s">
        <v>100</v>
      </c>
      <c r="C3" s="71" t="s">
        <v>91</v>
      </c>
      <c r="D3" s="71" t="s">
        <v>101</v>
      </c>
      <c r="E3" s="71" t="s">
        <v>113</v>
      </c>
      <c r="F3"/>
      <c r="G3"/>
      <c r="H3"/>
      <c r="I3"/>
      <c r="J3"/>
      <c r="K3"/>
      <c r="L3"/>
      <c r="M3"/>
      <c r="N3"/>
      <c r="O3"/>
      <c r="P3"/>
      <c r="Q3"/>
      <c r="R3"/>
      <c r="S3"/>
    </row>
    <row r="4" spans="1:19" x14ac:dyDescent="0.3">
      <c r="A4" s="17" t="s">
        <v>52</v>
      </c>
      <c r="B4" s="73">
        <v>3.3</v>
      </c>
      <c r="C4" s="73">
        <v>0.7</v>
      </c>
      <c r="D4" s="73">
        <v>0.3</v>
      </c>
      <c r="E4" s="73">
        <v>4.3</v>
      </c>
    </row>
    <row r="5" spans="1:19" x14ac:dyDescent="0.3">
      <c r="A5" s="17" t="s">
        <v>53</v>
      </c>
      <c r="B5" s="73">
        <v>5.0999999999999996</v>
      </c>
      <c r="C5" s="73">
        <v>0.6</v>
      </c>
      <c r="D5" s="73">
        <v>0.5</v>
      </c>
      <c r="E5" s="73">
        <v>6.2</v>
      </c>
    </row>
    <row r="6" spans="1:19" x14ac:dyDescent="0.3">
      <c r="A6" s="17" t="s">
        <v>54</v>
      </c>
      <c r="B6" s="73">
        <v>3.9</v>
      </c>
      <c r="C6" s="73">
        <v>1</v>
      </c>
      <c r="D6" s="73">
        <v>0.5</v>
      </c>
      <c r="E6" s="73">
        <v>5.4</v>
      </c>
    </row>
    <row r="7" spans="1:19" x14ac:dyDescent="0.3">
      <c r="A7" s="17" t="s">
        <v>55</v>
      </c>
      <c r="B7" s="73">
        <v>4.4000000000000004</v>
      </c>
      <c r="C7" s="73">
        <v>1</v>
      </c>
      <c r="D7" s="73">
        <v>0.7</v>
      </c>
      <c r="E7" s="73">
        <v>6.1</v>
      </c>
    </row>
    <row r="8" spans="1:19" x14ac:dyDescent="0.3">
      <c r="A8" s="17" t="s">
        <v>56</v>
      </c>
      <c r="B8" s="73">
        <v>4.3</v>
      </c>
      <c r="C8" s="73">
        <v>1</v>
      </c>
      <c r="D8" s="73">
        <v>1</v>
      </c>
      <c r="E8" s="73">
        <v>6.3</v>
      </c>
    </row>
    <row r="9" spans="1:19" x14ac:dyDescent="0.3">
      <c r="A9" s="17" t="s">
        <v>57</v>
      </c>
      <c r="B9" s="73">
        <v>5.5</v>
      </c>
      <c r="C9" s="73">
        <v>1</v>
      </c>
      <c r="D9" s="73">
        <v>1</v>
      </c>
      <c r="E9" s="73">
        <v>7.5</v>
      </c>
    </row>
    <row r="10" spans="1:19" x14ac:dyDescent="0.3">
      <c r="A10" s="17" t="s">
        <v>58</v>
      </c>
      <c r="B10" s="73">
        <v>4.2</v>
      </c>
      <c r="C10" s="73">
        <v>1.3</v>
      </c>
      <c r="D10" s="73">
        <v>0.9</v>
      </c>
      <c r="E10" s="73">
        <v>6.4</v>
      </c>
    </row>
    <row r="11" spans="1:19" x14ac:dyDescent="0.3">
      <c r="A11" s="17" t="s">
        <v>59</v>
      </c>
      <c r="B11" s="73">
        <v>5.3</v>
      </c>
      <c r="C11" s="73">
        <v>1.5</v>
      </c>
      <c r="D11" s="73">
        <v>1</v>
      </c>
      <c r="E11" s="73">
        <v>7.9</v>
      </c>
    </row>
    <row r="12" spans="1:19" x14ac:dyDescent="0.3">
      <c r="A12" s="17" t="s">
        <v>60</v>
      </c>
      <c r="B12" s="73">
        <v>4.5</v>
      </c>
      <c r="C12" s="73">
        <v>1.8</v>
      </c>
      <c r="D12" s="73">
        <v>1.5</v>
      </c>
      <c r="E12" s="73">
        <v>7.8</v>
      </c>
    </row>
    <row r="13" spans="1:19" x14ac:dyDescent="0.3">
      <c r="A13" s="17" t="s">
        <v>61</v>
      </c>
      <c r="B13" s="73">
        <v>6.1</v>
      </c>
      <c r="C13" s="73">
        <v>1.9</v>
      </c>
      <c r="D13" s="73">
        <v>1.7</v>
      </c>
      <c r="E13" s="73">
        <v>9.6999999999999993</v>
      </c>
    </row>
    <row r="14" spans="1:19" x14ac:dyDescent="0.3">
      <c r="A14" s="17" t="s">
        <v>62</v>
      </c>
      <c r="B14" s="73">
        <v>6.4</v>
      </c>
      <c r="C14" s="73">
        <v>2.2000000000000002</v>
      </c>
      <c r="D14" s="73">
        <v>2.2999999999999998</v>
      </c>
      <c r="E14" s="73">
        <v>10.9</v>
      </c>
    </row>
    <row r="15" spans="1:19" x14ac:dyDescent="0.3">
      <c r="A15" s="17" t="s">
        <v>63</v>
      </c>
      <c r="B15" s="73">
        <v>6</v>
      </c>
      <c r="C15" s="73">
        <v>2.5</v>
      </c>
      <c r="D15" s="73">
        <v>3</v>
      </c>
      <c r="E15" s="73">
        <v>11.5</v>
      </c>
    </row>
    <row r="16" spans="1:19" x14ac:dyDescent="0.3">
      <c r="A16" s="17" t="s">
        <v>77</v>
      </c>
      <c r="B16" s="73">
        <v>6.9</v>
      </c>
      <c r="C16" s="73">
        <v>2.8</v>
      </c>
      <c r="D16" s="73">
        <v>3.2</v>
      </c>
      <c r="E16" s="73">
        <v>12.9</v>
      </c>
    </row>
    <row r="17" spans="1:5" x14ac:dyDescent="0.3">
      <c r="A17" s="17" t="s">
        <v>89</v>
      </c>
      <c r="B17" s="73">
        <v>8.8000000000000007</v>
      </c>
      <c r="C17" s="73">
        <v>4.3</v>
      </c>
      <c r="D17" s="73">
        <v>2.9</v>
      </c>
      <c r="E17" s="73">
        <v>16.100000000000001</v>
      </c>
    </row>
    <row r="18" spans="1:5" x14ac:dyDescent="0.3">
      <c r="A18" s="17" t="s">
        <v>110</v>
      </c>
      <c r="B18" s="73">
        <v>9.4</v>
      </c>
      <c r="C18" s="73">
        <v>5.6</v>
      </c>
      <c r="D18" s="73">
        <v>4.7</v>
      </c>
      <c r="E18" s="73">
        <v>19.7</v>
      </c>
    </row>
    <row r="19" spans="1:5" x14ac:dyDescent="0.3">
      <c r="A19" s="17" t="s">
        <v>123</v>
      </c>
      <c r="B19" s="73">
        <v>10</v>
      </c>
      <c r="C19" s="73">
        <v>7</v>
      </c>
      <c r="D19" s="73">
        <v>5.7</v>
      </c>
      <c r="E19" s="73">
        <v>22.7</v>
      </c>
    </row>
    <row r="21" spans="1:5" x14ac:dyDescent="0.3">
      <c r="A21" s="3" t="s">
        <v>92</v>
      </c>
      <c r="B21" s="3" t="s">
        <v>21</v>
      </c>
      <c r="C21" s="3" t="s">
        <v>22</v>
      </c>
      <c r="D21" s="3" t="s">
        <v>23</v>
      </c>
    </row>
    <row r="22" spans="1:5" ht="115.2" x14ac:dyDescent="0.3">
      <c r="A22" s="74" t="s">
        <v>34</v>
      </c>
      <c r="B22" s="31" t="s">
        <v>246</v>
      </c>
      <c r="C22" s="31" t="s">
        <v>245</v>
      </c>
      <c r="D22" s="31" t="s">
        <v>247</v>
      </c>
    </row>
    <row r="23" spans="1:5" ht="28.8" x14ac:dyDescent="0.3">
      <c r="A23" s="75" t="s">
        <v>90</v>
      </c>
      <c r="B23" s="85">
        <v>10</v>
      </c>
      <c r="C23" s="85">
        <v>7</v>
      </c>
      <c r="D23" s="85">
        <v>5.7</v>
      </c>
    </row>
    <row r="24" spans="1:5" x14ac:dyDescent="0.3">
      <c r="A24" s="17" t="s">
        <v>35</v>
      </c>
      <c r="B24">
        <v>222</v>
      </c>
      <c r="C24">
        <v>69</v>
      </c>
      <c r="D24">
        <v>25</v>
      </c>
    </row>
    <row r="26" spans="1:5" x14ac:dyDescent="0.3">
      <c r="A26" t="s">
        <v>124</v>
      </c>
    </row>
    <row r="27" spans="1:5" x14ac:dyDescent="0.3">
      <c r="A27" s="136" t="s">
        <v>244</v>
      </c>
      <c r="B27" s="136"/>
      <c r="C27" s="136"/>
      <c r="D27" s="136"/>
    </row>
    <row r="28" spans="1:5" x14ac:dyDescent="0.3">
      <c r="A28" s="136"/>
      <c r="B28" s="136"/>
      <c r="C28" s="136"/>
      <c r="D28" s="136"/>
    </row>
    <row r="29" spans="1:5" x14ac:dyDescent="0.3">
      <c r="A29" t="s">
        <v>114</v>
      </c>
    </row>
    <row r="31" spans="1:5" ht="15" customHeight="1" x14ac:dyDescent="0.3"/>
  </sheetData>
  <mergeCells count="1">
    <mergeCell ref="A27:D28"/>
  </mergeCells>
  <phoneticPr fontId="6" type="noConversion"/>
  <hyperlinks>
    <hyperlink ref="A1" location="Contents!A1" display="Back to contents" xr:uid="{C909C35A-4761-414E-8374-F2CF36823766}"/>
  </hyperlinks>
  <pageMargins left="0.7" right="0.7" top="0.75" bottom="0.75" header="0.3" footer="0.3"/>
  <pageSetup paperSize="9" orientation="portrait" r:id="rId1"/>
  <drawing r:id="rId2"/>
  <tableParts count="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CF23A-6A76-484E-A844-796785C457B4}">
  <sheetPr codeName="Sheet14"/>
  <dimension ref="A1:O23"/>
  <sheetViews>
    <sheetView showGridLines="0" zoomScaleNormal="100" workbookViewId="0"/>
  </sheetViews>
  <sheetFormatPr defaultColWidth="8.5546875" defaultRowHeight="14.4" x14ac:dyDescent="0.3"/>
  <cols>
    <col min="1" max="1" width="12.44140625" customWidth="1"/>
    <col min="2" max="2" width="9.88671875" bestFit="1" customWidth="1"/>
    <col min="3" max="3" width="12.5546875" bestFit="1" customWidth="1"/>
    <col min="4" max="4" width="23.5546875" bestFit="1" customWidth="1"/>
    <col min="5" max="5" width="19.109375" bestFit="1" customWidth="1"/>
    <col min="6" max="6" width="16.44140625" bestFit="1" customWidth="1"/>
    <col min="7" max="7" width="17.5546875" bestFit="1" customWidth="1"/>
    <col min="8" max="8" width="10.5546875" bestFit="1" customWidth="1"/>
    <col min="9" max="9" width="19.5546875" bestFit="1" customWidth="1"/>
    <col min="10" max="10" width="26" bestFit="1" customWidth="1"/>
    <col min="11" max="11" width="11.44140625" bestFit="1" customWidth="1"/>
    <col min="12" max="12" width="8.5546875" bestFit="1" customWidth="1"/>
    <col min="13" max="13" width="7.44140625" customWidth="1"/>
    <col min="14" max="14" width="13.44140625" customWidth="1"/>
  </cols>
  <sheetData>
    <row r="1" spans="1:15" x14ac:dyDescent="0.3">
      <c r="A1" s="11" t="s">
        <v>46</v>
      </c>
    </row>
    <row r="2" spans="1:15" ht="18" x14ac:dyDescent="0.3">
      <c r="A2" s="12" t="s">
        <v>224</v>
      </c>
    </row>
    <row r="3" spans="1:15" x14ac:dyDescent="0.3">
      <c r="A3" s="6" t="s">
        <v>4</v>
      </c>
      <c r="B3" s="6" t="s">
        <v>5</v>
      </c>
      <c r="C3" s="22" t="s">
        <v>24</v>
      </c>
      <c r="D3" s="23" t="s">
        <v>30</v>
      </c>
      <c r="E3" s="23" t="s">
        <v>31</v>
      </c>
      <c r="F3" s="23" t="s">
        <v>85</v>
      </c>
      <c r="G3" s="23" t="s">
        <v>27</v>
      </c>
      <c r="H3" s="23" t="s">
        <v>32</v>
      </c>
      <c r="I3" s="23" t="s">
        <v>26</v>
      </c>
      <c r="J3" s="23" t="s">
        <v>75</v>
      </c>
      <c r="K3" s="23" t="s">
        <v>29</v>
      </c>
      <c r="L3" s="23" t="s">
        <v>25</v>
      </c>
      <c r="M3" s="22" t="s">
        <v>33</v>
      </c>
      <c r="N3" s="7" t="s">
        <v>117</v>
      </c>
    </row>
    <row r="4" spans="1:15" x14ac:dyDescent="0.3">
      <c r="A4" s="26">
        <v>2019</v>
      </c>
      <c r="B4" s="67" t="s">
        <v>64</v>
      </c>
      <c r="C4" s="68">
        <v>3</v>
      </c>
      <c r="D4" s="68">
        <v>0</v>
      </c>
      <c r="E4" s="68">
        <v>0</v>
      </c>
      <c r="F4" s="68">
        <v>0</v>
      </c>
      <c r="G4" s="68">
        <v>0</v>
      </c>
      <c r="H4" s="68">
        <v>0</v>
      </c>
      <c r="I4" s="68">
        <v>0</v>
      </c>
      <c r="J4" s="68">
        <v>0</v>
      </c>
      <c r="K4" s="68">
        <v>0</v>
      </c>
      <c r="L4" s="68">
        <v>0</v>
      </c>
      <c r="M4" s="68">
        <v>3</v>
      </c>
      <c r="N4" s="24">
        <v>34</v>
      </c>
    </row>
    <row r="5" spans="1:15" x14ac:dyDescent="0.3">
      <c r="A5" s="26">
        <v>2019</v>
      </c>
      <c r="B5" s="67" t="s">
        <v>65</v>
      </c>
      <c r="C5" s="68">
        <v>9</v>
      </c>
      <c r="D5" s="68">
        <v>0</v>
      </c>
      <c r="E5" s="68">
        <v>1</v>
      </c>
      <c r="F5" s="68">
        <v>0</v>
      </c>
      <c r="G5" s="68">
        <v>1</v>
      </c>
      <c r="H5" s="68">
        <v>0</v>
      </c>
      <c r="I5" s="68">
        <v>0</v>
      </c>
      <c r="J5" s="68">
        <v>0</v>
      </c>
      <c r="K5" s="68">
        <v>1</v>
      </c>
      <c r="L5" s="68">
        <v>0</v>
      </c>
      <c r="M5" s="68">
        <v>12</v>
      </c>
      <c r="N5" s="24"/>
    </row>
    <row r="6" spans="1:15" x14ac:dyDescent="0.3">
      <c r="A6" s="26">
        <v>2019</v>
      </c>
      <c r="B6" s="67" t="s">
        <v>66</v>
      </c>
      <c r="C6" s="68">
        <v>6</v>
      </c>
      <c r="D6" s="68">
        <v>0</v>
      </c>
      <c r="E6" s="68">
        <v>0</v>
      </c>
      <c r="F6" s="68">
        <v>0</v>
      </c>
      <c r="G6" s="68">
        <v>1</v>
      </c>
      <c r="H6" s="68">
        <v>0</v>
      </c>
      <c r="I6" s="68">
        <v>0</v>
      </c>
      <c r="J6" s="68">
        <v>0</v>
      </c>
      <c r="K6" s="68">
        <v>1</v>
      </c>
      <c r="L6" s="68">
        <v>1</v>
      </c>
      <c r="M6" s="68">
        <v>9</v>
      </c>
      <c r="N6" s="24"/>
    </row>
    <row r="7" spans="1:15" x14ac:dyDescent="0.3">
      <c r="A7" s="26">
        <v>2019</v>
      </c>
      <c r="B7" s="67" t="s">
        <v>67</v>
      </c>
      <c r="C7" s="68">
        <v>5</v>
      </c>
      <c r="D7" s="68">
        <v>1</v>
      </c>
      <c r="E7" s="68">
        <v>1</v>
      </c>
      <c r="F7" s="68">
        <v>0</v>
      </c>
      <c r="G7" s="68">
        <v>1</v>
      </c>
      <c r="H7" s="68">
        <v>0</v>
      </c>
      <c r="I7" s="68">
        <v>0</v>
      </c>
      <c r="J7" s="68">
        <v>0</v>
      </c>
      <c r="K7" s="68">
        <v>1</v>
      </c>
      <c r="L7" s="68">
        <v>1</v>
      </c>
      <c r="M7" s="68">
        <v>10</v>
      </c>
      <c r="N7" s="24"/>
    </row>
    <row r="8" spans="1:15" x14ac:dyDescent="0.3">
      <c r="A8" s="26">
        <v>2020</v>
      </c>
      <c r="B8" s="67" t="s">
        <v>64</v>
      </c>
      <c r="C8" s="68">
        <v>10</v>
      </c>
      <c r="D8" s="68">
        <v>4</v>
      </c>
      <c r="E8" s="68">
        <v>0</v>
      </c>
      <c r="F8" s="68">
        <v>0</v>
      </c>
      <c r="G8" s="68">
        <v>2</v>
      </c>
      <c r="H8" s="68">
        <v>0</v>
      </c>
      <c r="I8" s="68">
        <v>0</v>
      </c>
      <c r="J8" s="68">
        <v>0</v>
      </c>
      <c r="K8" s="68">
        <v>3</v>
      </c>
      <c r="L8" s="68">
        <v>0</v>
      </c>
      <c r="M8" s="68">
        <v>19</v>
      </c>
      <c r="N8" s="24">
        <v>154</v>
      </c>
    </row>
    <row r="9" spans="1:15" x14ac:dyDescent="0.3">
      <c r="A9" s="26">
        <v>2020</v>
      </c>
      <c r="B9" s="67" t="s">
        <v>65</v>
      </c>
      <c r="C9" s="68">
        <v>9</v>
      </c>
      <c r="D9" s="68">
        <v>5</v>
      </c>
      <c r="E9" s="68">
        <v>0</v>
      </c>
      <c r="F9" s="68">
        <v>0</v>
      </c>
      <c r="G9" s="68">
        <v>2</v>
      </c>
      <c r="H9" s="68">
        <v>0</v>
      </c>
      <c r="I9" s="68">
        <v>0</v>
      </c>
      <c r="J9" s="68">
        <v>0</v>
      </c>
      <c r="K9" s="68">
        <v>5</v>
      </c>
      <c r="L9" s="68">
        <v>1</v>
      </c>
      <c r="M9" s="68">
        <v>22</v>
      </c>
      <c r="N9" s="24"/>
    </row>
    <row r="10" spans="1:15" x14ac:dyDescent="0.3">
      <c r="A10" s="26">
        <v>2020</v>
      </c>
      <c r="B10" s="67" t="s">
        <v>66</v>
      </c>
      <c r="C10" s="68">
        <v>32</v>
      </c>
      <c r="D10" s="68">
        <v>11</v>
      </c>
      <c r="E10" s="68">
        <v>0</v>
      </c>
      <c r="F10" s="68">
        <v>0</v>
      </c>
      <c r="G10" s="68">
        <v>0</v>
      </c>
      <c r="H10" s="68">
        <v>0</v>
      </c>
      <c r="I10" s="68">
        <v>0</v>
      </c>
      <c r="J10" s="68">
        <v>0</v>
      </c>
      <c r="K10" s="68">
        <v>0</v>
      </c>
      <c r="L10" s="68">
        <v>0</v>
      </c>
      <c r="M10" s="68">
        <v>43</v>
      </c>
      <c r="N10" s="24"/>
    </row>
    <row r="11" spans="1:15" x14ac:dyDescent="0.3">
      <c r="A11" s="26">
        <v>2020</v>
      </c>
      <c r="B11" s="67" t="s">
        <v>67</v>
      </c>
      <c r="C11" s="68">
        <v>20</v>
      </c>
      <c r="D11" s="68">
        <v>43</v>
      </c>
      <c r="E11" s="68">
        <v>0</v>
      </c>
      <c r="F11" s="68">
        <v>0</v>
      </c>
      <c r="G11" s="68">
        <v>2</v>
      </c>
      <c r="H11" s="68">
        <v>0</v>
      </c>
      <c r="I11" s="68">
        <v>0</v>
      </c>
      <c r="J11" s="68">
        <v>1</v>
      </c>
      <c r="K11" s="68">
        <v>1</v>
      </c>
      <c r="L11" s="68">
        <v>3</v>
      </c>
      <c r="M11" s="68">
        <v>70</v>
      </c>
      <c r="N11" s="24"/>
    </row>
    <row r="12" spans="1:15" x14ac:dyDescent="0.3">
      <c r="A12" s="26">
        <v>2021</v>
      </c>
      <c r="B12" s="67" t="s">
        <v>64</v>
      </c>
      <c r="C12" s="68">
        <v>16</v>
      </c>
      <c r="D12" s="68">
        <v>22</v>
      </c>
      <c r="E12" s="68">
        <v>2</v>
      </c>
      <c r="F12" s="68">
        <v>0</v>
      </c>
      <c r="G12" s="68">
        <v>1</v>
      </c>
      <c r="H12" s="68">
        <v>1</v>
      </c>
      <c r="I12" s="68">
        <v>0</v>
      </c>
      <c r="J12" s="68">
        <v>0</v>
      </c>
      <c r="K12" s="68">
        <v>0</v>
      </c>
      <c r="L12" s="68">
        <v>0</v>
      </c>
      <c r="M12" s="68">
        <v>42</v>
      </c>
      <c r="N12" s="24">
        <v>195</v>
      </c>
    </row>
    <row r="13" spans="1:15" x14ac:dyDescent="0.3">
      <c r="A13" s="26">
        <v>2021</v>
      </c>
      <c r="B13" s="67" t="s">
        <v>65</v>
      </c>
      <c r="C13" s="68">
        <v>12</v>
      </c>
      <c r="D13" s="68">
        <v>23</v>
      </c>
      <c r="E13" s="68">
        <v>0</v>
      </c>
      <c r="F13" s="68">
        <v>0</v>
      </c>
      <c r="G13" s="68">
        <v>4</v>
      </c>
      <c r="H13" s="68">
        <v>0</v>
      </c>
      <c r="I13" s="68">
        <v>0</v>
      </c>
      <c r="J13" s="68">
        <v>1</v>
      </c>
      <c r="K13" s="68">
        <v>5</v>
      </c>
      <c r="L13" s="68">
        <v>0</v>
      </c>
      <c r="M13" s="68">
        <v>45</v>
      </c>
      <c r="N13" s="24"/>
    </row>
    <row r="14" spans="1:15" ht="14.85" customHeight="1" x14ac:dyDescent="0.3">
      <c r="A14" s="26">
        <v>2021</v>
      </c>
      <c r="B14" s="67" t="s">
        <v>66</v>
      </c>
      <c r="C14" s="68">
        <v>18</v>
      </c>
      <c r="D14" s="68">
        <v>30</v>
      </c>
      <c r="E14" s="68">
        <v>0</v>
      </c>
      <c r="F14" s="68">
        <v>0</v>
      </c>
      <c r="G14" s="68">
        <v>3</v>
      </c>
      <c r="H14" s="68">
        <v>0</v>
      </c>
      <c r="I14" s="68">
        <v>0</v>
      </c>
      <c r="J14" s="68">
        <v>0</v>
      </c>
      <c r="K14" s="68">
        <v>2</v>
      </c>
      <c r="L14" s="68">
        <v>1</v>
      </c>
      <c r="M14" s="68">
        <v>54</v>
      </c>
      <c r="N14" s="24"/>
    </row>
    <row r="15" spans="1:15" x14ac:dyDescent="0.3">
      <c r="A15" s="26">
        <v>2021</v>
      </c>
      <c r="B15" s="67" t="s">
        <v>67</v>
      </c>
      <c r="C15" s="68">
        <v>10</v>
      </c>
      <c r="D15" s="68">
        <v>31</v>
      </c>
      <c r="E15" s="68">
        <v>1</v>
      </c>
      <c r="F15" s="68">
        <v>1</v>
      </c>
      <c r="G15" s="68">
        <v>4</v>
      </c>
      <c r="H15" s="68">
        <v>0</v>
      </c>
      <c r="I15" s="68">
        <v>4</v>
      </c>
      <c r="J15" s="68">
        <v>0</v>
      </c>
      <c r="K15" s="68">
        <v>2</v>
      </c>
      <c r="L15" s="68">
        <v>1</v>
      </c>
      <c r="M15" s="68">
        <v>54</v>
      </c>
      <c r="N15" s="24"/>
    </row>
    <row r="16" spans="1:15" x14ac:dyDescent="0.3">
      <c r="A16" s="26">
        <v>2022</v>
      </c>
      <c r="B16" s="67" t="s">
        <v>64</v>
      </c>
      <c r="C16" s="68">
        <v>45</v>
      </c>
      <c r="D16" s="68">
        <v>62</v>
      </c>
      <c r="E16" s="68">
        <v>5</v>
      </c>
      <c r="F16" s="68">
        <v>0</v>
      </c>
      <c r="G16" s="68">
        <v>4</v>
      </c>
      <c r="H16" s="68">
        <v>1</v>
      </c>
      <c r="I16" s="68">
        <v>1</v>
      </c>
      <c r="J16" s="68">
        <v>1</v>
      </c>
      <c r="K16" s="68">
        <v>3</v>
      </c>
      <c r="L16" s="68">
        <v>0</v>
      </c>
      <c r="M16" s="68">
        <v>122</v>
      </c>
      <c r="N16" s="24">
        <v>385</v>
      </c>
      <c r="O16" s="69"/>
    </row>
    <row r="17" spans="1:14" x14ac:dyDescent="0.3">
      <c r="A17" s="26">
        <v>2022</v>
      </c>
      <c r="B17" s="67" t="s">
        <v>65</v>
      </c>
      <c r="C17" s="68">
        <v>28</v>
      </c>
      <c r="D17" s="68">
        <v>68</v>
      </c>
      <c r="E17" s="68">
        <v>3</v>
      </c>
      <c r="F17" s="68">
        <v>0</v>
      </c>
      <c r="G17" s="68">
        <v>1</v>
      </c>
      <c r="H17" s="68">
        <v>0</v>
      </c>
      <c r="I17" s="68">
        <v>0</v>
      </c>
      <c r="J17" s="68">
        <v>0</v>
      </c>
      <c r="K17" s="68">
        <v>9</v>
      </c>
      <c r="L17" s="68">
        <v>0</v>
      </c>
      <c r="M17" s="68">
        <v>109</v>
      </c>
      <c r="N17" s="24"/>
    </row>
    <row r="18" spans="1:14" x14ac:dyDescent="0.3">
      <c r="A18" s="26">
        <v>2022</v>
      </c>
      <c r="B18" s="67" t="s">
        <v>66</v>
      </c>
      <c r="C18" s="68">
        <v>18</v>
      </c>
      <c r="D18" s="68">
        <v>36</v>
      </c>
      <c r="E18" s="68">
        <v>2</v>
      </c>
      <c r="F18" s="68">
        <v>0</v>
      </c>
      <c r="G18" s="68">
        <v>5</v>
      </c>
      <c r="H18" s="68">
        <v>0</v>
      </c>
      <c r="I18" s="68">
        <v>0</v>
      </c>
      <c r="J18" s="68">
        <v>3</v>
      </c>
      <c r="K18" s="68">
        <v>7</v>
      </c>
      <c r="L18" s="68">
        <v>0</v>
      </c>
      <c r="M18" s="68">
        <v>71</v>
      </c>
      <c r="N18" s="24"/>
    </row>
    <row r="19" spans="1:14" x14ac:dyDescent="0.3">
      <c r="A19" s="26">
        <v>2022</v>
      </c>
      <c r="B19" s="67" t="s">
        <v>67</v>
      </c>
      <c r="C19" s="68">
        <v>25</v>
      </c>
      <c r="D19" s="68">
        <v>47</v>
      </c>
      <c r="E19" s="68">
        <v>3</v>
      </c>
      <c r="F19" s="68">
        <v>0</v>
      </c>
      <c r="G19" s="68">
        <v>1</v>
      </c>
      <c r="H19" s="68">
        <v>0</v>
      </c>
      <c r="I19" s="68">
        <v>0</v>
      </c>
      <c r="J19" s="68">
        <v>0</v>
      </c>
      <c r="K19" s="68">
        <v>6</v>
      </c>
      <c r="L19" s="68">
        <v>1</v>
      </c>
      <c r="M19" s="68">
        <v>83</v>
      </c>
      <c r="N19" s="24"/>
    </row>
    <row r="21" spans="1:14" x14ac:dyDescent="0.3">
      <c r="A21" s="136" t="s">
        <v>248</v>
      </c>
      <c r="B21" s="136"/>
      <c r="C21" s="136"/>
      <c r="D21" s="136"/>
      <c r="E21" s="136"/>
      <c r="F21" s="136"/>
      <c r="G21" s="136"/>
      <c r="H21" s="136"/>
      <c r="I21" s="136"/>
      <c r="J21" s="136"/>
      <c r="K21" s="136"/>
      <c r="L21" s="136"/>
      <c r="M21" s="136"/>
    </row>
    <row r="22" spans="1:14" x14ac:dyDescent="0.3">
      <c r="A22" s="136"/>
      <c r="B22" s="136"/>
      <c r="C22" s="136"/>
      <c r="D22" s="136"/>
      <c r="E22" s="136"/>
      <c r="F22" s="136"/>
      <c r="G22" s="136"/>
      <c r="H22" s="136"/>
      <c r="I22" s="136"/>
      <c r="J22" s="136"/>
      <c r="K22" s="136"/>
      <c r="L22" s="136"/>
      <c r="M22" s="136"/>
    </row>
    <row r="23" spans="1:14" x14ac:dyDescent="0.3">
      <c r="A23" s="136"/>
      <c r="B23" s="136"/>
      <c r="C23" s="136"/>
      <c r="D23" s="136"/>
      <c r="E23" s="136"/>
      <c r="F23" s="136"/>
      <c r="G23" s="136"/>
      <c r="H23" s="136"/>
      <c r="I23" s="136"/>
      <c r="J23" s="136"/>
      <c r="K23" s="136"/>
      <c r="L23" s="136"/>
      <c r="M23" s="136"/>
    </row>
  </sheetData>
  <mergeCells count="1">
    <mergeCell ref="A21:M23"/>
  </mergeCells>
  <phoneticPr fontId="6" type="noConversion"/>
  <hyperlinks>
    <hyperlink ref="A1" location="Contents!A1" display="Back to contents" xr:uid="{46E50590-57ED-41B1-83F2-6AF0D35E8D84}"/>
  </hyperlinks>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758A3-CD3D-41D7-85B1-186572889886}">
  <sheetPr codeName="Sheet15"/>
  <dimension ref="A1:N22"/>
  <sheetViews>
    <sheetView showGridLines="0" workbookViewId="0"/>
  </sheetViews>
  <sheetFormatPr defaultColWidth="8.5546875" defaultRowHeight="14.4" x14ac:dyDescent="0.3"/>
  <cols>
    <col min="14" max="14" width="12.5546875" customWidth="1"/>
    <col min="20" max="20" width="10.44140625" bestFit="1" customWidth="1"/>
  </cols>
  <sheetData>
    <row r="1" spans="1:14" x14ac:dyDescent="0.3">
      <c r="A1" s="11" t="s">
        <v>46</v>
      </c>
    </row>
    <row r="2" spans="1:14" ht="18" x14ac:dyDescent="0.3">
      <c r="A2" s="12" t="s">
        <v>127</v>
      </c>
    </row>
    <row r="3" spans="1:14" x14ac:dyDescent="0.3">
      <c r="A3" t="s">
        <v>249</v>
      </c>
      <c r="N3" s="44"/>
    </row>
    <row r="4" spans="1:14" x14ac:dyDescent="0.3">
      <c r="A4" t="s">
        <v>186</v>
      </c>
      <c r="N4" s="44"/>
    </row>
    <row r="5" spans="1:14" x14ac:dyDescent="0.3">
      <c r="N5" s="44"/>
    </row>
    <row r="6" spans="1:14" x14ac:dyDescent="0.3">
      <c r="N6" s="44"/>
    </row>
    <row r="7" spans="1:14" x14ac:dyDescent="0.3">
      <c r="N7" s="44"/>
    </row>
    <row r="8" spans="1:14" x14ac:dyDescent="0.3">
      <c r="N8" s="44"/>
    </row>
    <row r="9" spans="1:14" x14ac:dyDescent="0.3">
      <c r="N9" s="44"/>
    </row>
    <row r="12" spans="1:14" x14ac:dyDescent="0.3">
      <c r="M12" s="44"/>
    </row>
    <row r="13" spans="1:14" x14ac:dyDescent="0.3">
      <c r="M13" s="44"/>
    </row>
    <row r="14" spans="1:14" x14ac:dyDescent="0.3">
      <c r="M14" s="44"/>
    </row>
    <row r="15" spans="1:14" x14ac:dyDescent="0.3">
      <c r="M15" s="44"/>
    </row>
    <row r="16" spans="1:14" x14ac:dyDescent="0.3">
      <c r="N16" s="44"/>
    </row>
    <row r="17" spans="14:14" x14ac:dyDescent="0.3">
      <c r="N17" s="44"/>
    </row>
    <row r="18" spans="14:14" x14ac:dyDescent="0.3">
      <c r="N18" s="44"/>
    </row>
    <row r="19" spans="14:14" x14ac:dyDescent="0.3">
      <c r="N19" s="44"/>
    </row>
    <row r="20" spans="14:14" x14ac:dyDescent="0.3">
      <c r="N20" s="44"/>
    </row>
    <row r="21" spans="14:14" x14ac:dyDescent="0.3">
      <c r="N21" s="44"/>
    </row>
    <row r="22" spans="14:14" x14ac:dyDescent="0.3">
      <c r="N22" s="44"/>
    </row>
  </sheetData>
  <hyperlinks>
    <hyperlink ref="A1" location="Contents!A1" display="Back to contents" xr:uid="{7A23D5BD-AE9C-43F2-A861-29E02DB172DC}"/>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98A55-0846-4778-A2DF-079EA55C7AF2}">
  <sheetPr codeName="Sheet17"/>
  <dimension ref="A1:G34"/>
  <sheetViews>
    <sheetView showGridLines="0" zoomScaleNormal="100" workbookViewId="0"/>
  </sheetViews>
  <sheetFormatPr defaultColWidth="8.88671875" defaultRowHeight="14.4" x14ac:dyDescent="0.3"/>
  <cols>
    <col min="1" max="1" width="12.44140625" customWidth="1"/>
    <col min="2" max="2" width="9.88671875" bestFit="1" customWidth="1"/>
    <col min="3" max="3" width="38.5546875" bestFit="1" customWidth="1"/>
    <col min="4" max="4" width="32.88671875" customWidth="1"/>
    <col min="5" max="5" width="27.109375" bestFit="1" customWidth="1"/>
    <col min="12" max="12" width="12" customWidth="1"/>
  </cols>
  <sheetData>
    <row r="1" spans="1:5" x14ac:dyDescent="0.3">
      <c r="A1" s="11" t="s">
        <v>46</v>
      </c>
      <c r="B1" s="18"/>
    </row>
    <row r="2" spans="1:5" ht="18" x14ac:dyDescent="0.35">
      <c r="A2" s="30" t="s">
        <v>162</v>
      </c>
      <c r="B2" s="65"/>
    </row>
    <row r="3" spans="1:5" x14ac:dyDescent="0.3">
      <c r="A3" s="6" t="s">
        <v>4</v>
      </c>
      <c r="B3" s="6" t="s">
        <v>5</v>
      </c>
      <c r="C3" s="19" t="s">
        <v>106</v>
      </c>
      <c r="D3" s="6" t="s">
        <v>107</v>
      </c>
      <c r="E3" s="6" t="s">
        <v>119</v>
      </c>
    </row>
    <row r="4" spans="1:5" x14ac:dyDescent="0.3">
      <c r="A4" s="17">
        <v>2016</v>
      </c>
      <c r="B4" s="66" t="s">
        <v>64</v>
      </c>
      <c r="C4" s="20">
        <v>38</v>
      </c>
      <c r="D4" s="20" t="s">
        <v>228</v>
      </c>
      <c r="E4" s="21">
        <v>1326</v>
      </c>
    </row>
    <row r="5" spans="1:5" x14ac:dyDescent="0.3">
      <c r="A5" s="17">
        <v>2016</v>
      </c>
      <c r="B5" s="66" t="s">
        <v>65</v>
      </c>
      <c r="C5" s="20">
        <v>304</v>
      </c>
      <c r="D5" s="20" t="s">
        <v>228</v>
      </c>
      <c r="E5" s="21"/>
    </row>
    <row r="6" spans="1:5" x14ac:dyDescent="0.3">
      <c r="A6" s="17">
        <v>2016</v>
      </c>
      <c r="B6" s="66" t="s">
        <v>66</v>
      </c>
      <c r="C6" s="20">
        <v>13</v>
      </c>
      <c r="D6" s="20" t="s">
        <v>228</v>
      </c>
      <c r="E6" s="21"/>
    </row>
    <row r="7" spans="1:5" x14ac:dyDescent="0.3">
      <c r="A7" s="17">
        <v>2016</v>
      </c>
      <c r="B7" s="66" t="s">
        <v>67</v>
      </c>
      <c r="C7" s="20">
        <v>971</v>
      </c>
      <c r="D7" s="20">
        <v>332</v>
      </c>
      <c r="E7" s="21"/>
    </row>
    <row r="8" spans="1:5" x14ac:dyDescent="0.3">
      <c r="A8" s="17">
        <v>2017</v>
      </c>
      <c r="B8" s="66" t="s">
        <v>64</v>
      </c>
      <c r="C8" s="20">
        <v>850</v>
      </c>
      <c r="D8" s="20">
        <v>535</v>
      </c>
      <c r="E8" s="21">
        <v>4019</v>
      </c>
    </row>
    <row r="9" spans="1:5" x14ac:dyDescent="0.3">
      <c r="A9" s="17">
        <v>2017</v>
      </c>
      <c r="B9" s="66" t="s">
        <v>65</v>
      </c>
      <c r="C9" s="20">
        <v>754</v>
      </c>
      <c r="D9" s="20">
        <v>647</v>
      </c>
      <c r="E9" s="21"/>
    </row>
    <row r="10" spans="1:5" x14ac:dyDescent="0.3">
      <c r="A10" s="17">
        <v>2017</v>
      </c>
      <c r="B10" s="66" t="s">
        <v>66</v>
      </c>
      <c r="C10" s="20">
        <v>1117</v>
      </c>
      <c r="D10" s="20">
        <v>923</v>
      </c>
      <c r="E10" s="21"/>
    </row>
    <row r="11" spans="1:5" x14ac:dyDescent="0.3">
      <c r="A11" s="17">
        <v>2017</v>
      </c>
      <c r="B11" s="66" t="s">
        <v>67</v>
      </c>
      <c r="C11" s="20">
        <v>1298</v>
      </c>
      <c r="D11" s="20">
        <v>1005</v>
      </c>
      <c r="E11" s="21"/>
    </row>
    <row r="12" spans="1:5" x14ac:dyDescent="0.3">
      <c r="A12" s="17">
        <v>2018</v>
      </c>
      <c r="B12" s="66" t="s">
        <v>64</v>
      </c>
      <c r="C12" s="20">
        <v>1470</v>
      </c>
      <c r="D12" s="20">
        <v>1160</v>
      </c>
      <c r="E12" s="21">
        <v>4899</v>
      </c>
    </row>
    <row r="13" spans="1:5" x14ac:dyDescent="0.3">
      <c r="A13" s="17">
        <v>2018</v>
      </c>
      <c r="B13" s="66" t="s">
        <v>65</v>
      </c>
      <c r="C13" s="20">
        <v>957</v>
      </c>
      <c r="D13" s="20">
        <v>1211</v>
      </c>
      <c r="E13" s="21"/>
    </row>
    <row r="14" spans="1:5" x14ac:dyDescent="0.3">
      <c r="A14" s="17">
        <v>2018</v>
      </c>
      <c r="B14" s="66" t="s">
        <v>66</v>
      </c>
      <c r="C14" s="20">
        <v>609</v>
      </c>
      <c r="D14" s="20">
        <v>1084</v>
      </c>
      <c r="E14" s="21"/>
    </row>
    <row r="15" spans="1:5" x14ac:dyDescent="0.3">
      <c r="A15" s="17">
        <v>2018</v>
      </c>
      <c r="B15" s="66" t="s">
        <v>67</v>
      </c>
      <c r="C15" s="20">
        <v>1863</v>
      </c>
      <c r="D15" s="20">
        <v>1225</v>
      </c>
      <c r="E15" s="21"/>
    </row>
    <row r="16" spans="1:5" x14ac:dyDescent="0.3">
      <c r="A16" s="17">
        <v>2019</v>
      </c>
      <c r="B16" s="66" t="s">
        <v>64</v>
      </c>
      <c r="C16" s="20">
        <v>687</v>
      </c>
      <c r="D16" s="20">
        <v>1029</v>
      </c>
      <c r="E16" s="21">
        <v>2371</v>
      </c>
    </row>
    <row r="17" spans="1:7" x14ac:dyDescent="0.3">
      <c r="A17" s="17">
        <v>2019</v>
      </c>
      <c r="B17" s="66" t="s">
        <v>65</v>
      </c>
      <c r="C17" s="20">
        <v>679</v>
      </c>
      <c r="D17" s="20">
        <v>960</v>
      </c>
      <c r="E17" s="21"/>
    </row>
    <row r="18" spans="1:7" x14ac:dyDescent="0.3">
      <c r="A18" s="17">
        <v>2019</v>
      </c>
      <c r="B18" s="66" t="s">
        <v>66</v>
      </c>
      <c r="C18" s="20">
        <v>466</v>
      </c>
      <c r="D18" s="20">
        <v>924</v>
      </c>
      <c r="E18" s="21"/>
    </row>
    <row r="19" spans="1:7" x14ac:dyDescent="0.3">
      <c r="A19" s="17">
        <v>2019</v>
      </c>
      <c r="B19" s="66" t="s">
        <v>67</v>
      </c>
      <c r="C19" s="20">
        <v>539</v>
      </c>
      <c r="D19" s="20">
        <v>593</v>
      </c>
      <c r="E19" s="21"/>
    </row>
    <row r="20" spans="1:7" x14ac:dyDescent="0.3">
      <c r="A20" s="17">
        <v>2020</v>
      </c>
      <c r="B20" s="66" t="s">
        <v>64</v>
      </c>
      <c r="C20" s="20">
        <v>1195</v>
      </c>
      <c r="D20" s="20">
        <v>720</v>
      </c>
      <c r="E20" s="21">
        <v>3121</v>
      </c>
    </row>
    <row r="21" spans="1:7" x14ac:dyDescent="0.3">
      <c r="A21" s="17">
        <v>2020</v>
      </c>
      <c r="B21" s="66" t="s">
        <v>65</v>
      </c>
      <c r="C21" s="20">
        <v>17</v>
      </c>
      <c r="D21" s="20">
        <v>554</v>
      </c>
      <c r="E21" s="21"/>
    </row>
    <row r="22" spans="1:7" x14ac:dyDescent="0.3">
      <c r="A22" s="17">
        <v>2020</v>
      </c>
      <c r="B22" s="66" t="s">
        <v>66</v>
      </c>
      <c r="C22" s="20">
        <v>1175</v>
      </c>
      <c r="D22" s="20">
        <v>732</v>
      </c>
      <c r="E22" s="21"/>
    </row>
    <row r="23" spans="1:7" x14ac:dyDescent="0.3">
      <c r="A23" s="17">
        <v>2020</v>
      </c>
      <c r="B23" s="66" t="s">
        <v>67</v>
      </c>
      <c r="C23" s="20">
        <v>734</v>
      </c>
      <c r="D23" s="20">
        <v>780</v>
      </c>
      <c r="E23" s="21"/>
    </row>
    <row r="24" spans="1:7" x14ac:dyDescent="0.3">
      <c r="A24" s="17">
        <v>2021</v>
      </c>
      <c r="B24" s="66" t="s">
        <v>64</v>
      </c>
      <c r="C24" s="20">
        <v>44</v>
      </c>
      <c r="D24" s="20">
        <v>493</v>
      </c>
      <c r="E24" s="21">
        <v>2892</v>
      </c>
    </row>
    <row r="25" spans="1:7" x14ac:dyDescent="0.3">
      <c r="A25" s="17">
        <v>2021</v>
      </c>
      <c r="B25" s="66" t="s">
        <v>65</v>
      </c>
      <c r="C25" s="20">
        <v>725</v>
      </c>
      <c r="D25" s="20">
        <v>670</v>
      </c>
      <c r="E25" s="21"/>
    </row>
    <row r="26" spans="1:7" x14ac:dyDescent="0.3">
      <c r="A26" s="17">
        <v>2021</v>
      </c>
      <c r="B26" s="66" t="s">
        <v>66</v>
      </c>
      <c r="C26" s="20">
        <v>1112</v>
      </c>
      <c r="D26" s="20">
        <v>654</v>
      </c>
      <c r="E26" s="21"/>
    </row>
    <row r="27" spans="1:7" x14ac:dyDescent="0.3">
      <c r="A27" s="17">
        <v>2021</v>
      </c>
      <c r="B27" s="66" t="s">
        <v>67</v>
      </c>
      <c r="C27" s="20">
        <v>1011</v>
      </c>
      <c r="D27" s="20">
        <v>723</v>
      </c>
      <c r="E27" s="21"/>
    </row>
    <row r="28" spans="1:7" x14ac:dyDescent="0.3">
      <c r="A28" s="17">
        <v>2022</v>
      </c>
      <c r="B28" s="66" t="s">
        <v>64</v>
      </c>
      <c r="C28" s="20">
        <v>1295</v>
      </c>
      <c r="D28" s="20">
        <v>1036</v>
      </c>
      <c r="E28" s="21">
        <v>4286</v>
      </c>
      <c r="G28" s="28"/>
    </row>
    <row r="29" spans="1:7" x14ac:dyDescent="0.3">
      <c r="A29" s="17">
        <v>2022</v>
      </c>
      <c r="B29" s="66" t="s">
        <v>65</v>
      </c>
      <c r="C29" s="20">
        <v>417</v>
      </c>
      <c r="D29" s="20">
        <v>959</v>
      </c>
      <c r="E29" s="21"/>
      <c r="G29" s="28"/>
    </row>
    <row r="30" spans="1:7" x14ac:dyDescent="0.3">
      <c r="A30" s="17">
        <v>2022</v>
      </c>
      <c r="B30" s="66" t="s">
        <v>66</v>
      </c>
      <c r="C30" s="20">
        <v>450</v>
      </c>
      <c r="D30" s="20">
        <v>793</v>
      </c>
      <c r="E30" s="21"/>
      <c r="G30" s="28"/>
    </row>
    <row r="31" spans="1:7" x14ac:dyDescent="0.3">
      <c r="A31" s="17">
        <v>2022</v>
      </c>
      <c r="B31" s="66" t="s">
        <v>67</v>
      </c>
      <c r="C31" s="20">
        <v>2124</v>
      </c>
      <c r="D31" s="20">
        <v>1072</v>
      </c>
      <c r="E31" s="21"/>
    </row>
    <row r="33" spans="1:1" x14ac:dyDescent="0.3">
      <c r="A33" t="s">
        <v>250</v>
      </c>
    </row>
    <row r="34" spans="1:1" x14ac:dyDescent="0.3">
      <c r="A34" t="s">
        <v>186</v>
      </c>
    </row>
  </sheetData>
  <hyperlinks>
    <hyperlink ref="A1" location="Contents!A1" display="Back to contents" xr:uid="{1121A89A-469E-4F50-961A-BA52717A1ACE}"/>
  </hyperlinks>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493CC-4E18-4410-A5BE-6E4C896A9142}">
  <sheetPr codeName="Sheet11"/>
  <dimension ref="A1:N30"/>
  <sheetViews>
    <sheetView showGridLines="0" workbookViewId="0"/>
  </sheetViews>
  <sheetFormatPr defaultColWidth="8.5546875" defaultRowHeight="14.4" x14ac:dyDescent="0.3"/>
  <cols>
    <col min="14" max="14" width="12.5546875" customWidth="1"/>
    <col min="20" max="20" width="10.44140625" bestFit="1" customWidth="1"/>
  </cols>
  <sheetData>
    <row r="1" spans="1:14" x14ac:dyDescent="0.3">
      <c r="A1" s="11" t="s">
        <v>46</v>
      </c>
    </row>
    <row r="2" spans="1:14" ht="18" x14ac:dyDescent="0.3">
      <c r="A2" s="12" t="s">
        <v>193</v>
      </c>
    </row>
    <row r="3" spans="1:14" x14ac:dyDescent="0.3">
      <c r="A3" s="147" t="s">
        <v>268</v>
      </c>
      <c r="B3" s="147"/>
      <c r="C3" s="147"/>
      <c r="D3" s="147"/>
      <c r="E3" s="147"/>
      <c r="F3" s="147"/>
      <c r="G3" s="147"/>
      <c r="H3" s="147"/>
      <c r="I3" s="147"/>
      <c r="J3" s="147"/>
      <c r="K3" s="147"/>
      <c r="L3" s="147"/>
      <c r="M3" s="147"/>
      <c r="N3" s="44"/>
    </row>
    <row r="4" spans="1:14" x14ac:dyDescent="0.3">
      <c r="A4" s="147"/>
      <c r="B4" s="147"/>
      <c r="C4" s="147"/>
      <c r="D4" s="147"/>
      <c r="E4" s="147"/>
      <c r="F4" s="147"/>
      <c r="G4" s="147"/>
      <c r="H4" s="147"/>
      <c r="I4" s="147"/>
      <c r="J4" s="147"/>
      <c r="K4" s="147"/>
      <c r="L4" s="147"/>
      <c r="M4" s="147"/>
      <c r="N4" s="44"/>
    </row>
    <row r="5" spans="1:14" x14ac:dyDescent="0.3">
      <c r="A5" s="147"/>
      <c r="B5" s="147"/>
      <c r="C5" s="147"/>
      <c r="D5" s="147"/>
      <c r="E5" s="147"/>
      <c r="F5" s="147"/>
      <c r="G5" s="147"/>
      <c r="H5" s="147"/>
      <c r="I5" s="147"/>
      <c r="J5" s="147"/>
      <c r="K5" s="147"/>
      <c r="L5" s="147"/>
      <c r="M5" s="147"/>
      <c r="N5" s="44"/>
    </row>
    <row r="6" spans="1:14" x14ac:dyDescent="0.3">
      <c r="N6" s="44"/>
    </row>
    <row r="7" spans="1:14" x14ac:dyDescent="0.3">
      <c r="N7" s="44"/>
    </row>
    <row r="8" spans="1:14" x14ac:dyDescent="0.3">
      <c r="N8" s="44"/>
    </row>
    <row r="9" spans="1:14" x14ac:dyDescent="0.3">
      <c r="N9" s="44"/>
    </row>
    <row r="14" spans="1:14" x14ac:dyDescent="0.3">
      <c r="N14" s="44"/>
    </row>
    <row r="15" spans="1:14" x14ac:dyDescent="0.3">
      <c r="N15" s="44"/>
    </row>
    <row r="16" spans="1:14" x14ac:dyDescent="0.3">
      <c r="N16" s="44"/>
    </row>
    <row r="17" spans="1:14" x14ac:dyDescent="0.3">
      <c r="N17" s="44"/>
    </row>
    <row r="18" spans="1:14" x14ac:dyDescent="0.3">
      <c r="N18" s="44"/>
    </row>
    <row r="19" spans="1:14" x14ac:dyDescent="0.3">
      <c r="N19" s="44"/>
    </row>
    <row r="20" spans="1:14" x14ac:dyDescent="0.3">
      <c r="N20" s="44"/>
    </row>
    <row r="21" spans="1:14" x14ac:dyDescent="0.3">
      <c r="N21" s="44"/>
    </row>
    <row r="22" spans="1:14" x14ac:dyDescent="0.3">
      <c r="N22" s="44"/>
    </row>
    <row r="27" spans="1:14" ht="14.4" customHeight="1" x14ac:dyDescent="0.3">
      <c r="B27" s="34"/>
      <c r="C27" s="34"/>
      <c r="D27" s="34"/>
      <c r="E27" s="34"/>
      <c r="F27" s="34"/>
      <c r="G27" s="34"/>
      <c r="H27" s="34"/>
      <c r="I27" s="34"/>
      <c r="J27" s="34"/>
      <c r="K27" s="34"/>
      <c r="L27" s="34"/>
    </row>
    <row r="28" spans="1:14" x14ac:dyDescent="0.3">
      <c r="A28" s="34"/>
      <c r="B28" s="34"/>
      <c r="C28" s="34"/>
      <c r="D28" s="34"/>
      <c r="E28" s="34"/>
      <c r="F28" s="34"/>
      <c r="G28" s="34"/>
      <c r="H28" s="34"/>
      <c r="I28" s="34"/>
      <c r="J28" s="34"/>
      <c r="K28" s="34"/>
      <c r="L28" s="34"/>
    </row>
    <row r="29" spans="1:14" x14ac:dyDescent="0.3">
      <c r="A29" s="34"/>
      <c r="B29" s="34"/>
      <c r="C29" s="34"/>
      <c r="D29" s="34"/>
      <c r="E29" s="34"/>
      <c r="F29" s="34"/>
      <c r="G29" s="34"/>
      <c r="H29" s="34"/>
      <c r="I29" s="34"/>
      <c r="J29" s="34"/>
      <c r="K29" s="34"/>
      <c r="L29" s="34"/>
    </row>
    <row r="30" spans="1:14" x14ac:dyDescent="0.3">
      <c r="A30" s="34"/>
      <c r="B30" s="34"/>
      <c r="C30" s="34"/>
      <c r="D30" s="34"/>
      <c r="E30" s="34"/>
      <c r="F30" s="34"/>
      <c r="G30" s="34"/>
      <c r="H30" s="34"/>
      <c r="I30" s="34"/>
      <c r="J30" s="34"/>
      <c r="K30" s="34"/>
      <c r="L30" s="34"/>
    </row>
  </sheetData>
  <mergeCells count="1">
    <mergeCell ref="A3:M5"/>
  </mergeCells>
  <hyperlinks>
    <hyperlink ref="A1" location="Contents!A1" display="Back to contents" xr:uid="{4A8CFFBC-3866-479D-A387-35F22BBBD287}"/>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7A2F-3551-4226-99ED-C80521403F3B}">
  <sheetPr codeName="Sheet18"/>
  <dimension ref="A1:P32"/>
  <sheetViews>
    <sheetView showGridLines="0" workbookViewId="0"/>
  </sheetViews>
  <sheetFormatPr defaultColWidth="8.5546875" defaultRowHeight="14.4" x14ac:dyDescent="0.3"/>
  <cols>
    <col min="15" max="15" width="10.5546875" customWidth="1"/>
  </cols>
  <sheetData>
    <row r="1" spans="1:16" x14ac:dyDescent="0.3">
      <c r="A1" s="11" t="s">
        <v>46</v>
      </c>
    </row>
    <row r="2" spans="1:16" ht="18" x14ac:dyDescent="0.3">
      <c r="A2" s="12" t="s">
        <v>213</v>
      </c>
    </row>
    <row r="3" spans="1:16" x14ac:dyDescent="0.3">
      <c r="A3" t="s">
        <v>223</v>
      </c>
      <c r="N3" s="44"/>
      <c r="O3" s="45"/>
      <c r="P3" s="17"/>
    </row>
    <row r="4" spans="1:16" x14ac:dyDescent="0.3">
      <c r="A4" t="s">
        <v>252</v>
      </c>
      <c r="N4" s="44"/>
      <c r="O4" s="45"/>
      <c r="P4" s="45"/>
    </row>
    <row r="5" spans="1:16" x14ac:dyDescent="0.3">
      <c r="A5" t="s">
        <v>251</v>
      </c>
      <c r="N5" s="44"/>
      <c r="O5" s="45"/>
      <c r="P5" s="45"/>
    </row>
    <row r="6" spans="1:16" x14ac:dyDescent="0.3">
      <c r="O6" s="45"/>
      <c r="P6" s="45"/>
    </row>
    <row r="7" spans="1:16" x14ac:dyDescent="0.3">
      <c r="O7" s="45"/>
      <c r="P7" s="45"/>
    </row>
    <row r="8" spans="1:16" x14ac:dyDescent="0.3">
      <c r="O8" s="45"/>
      <c r="P8" s="45"/>
    </row>
    <row r="9" spans="1:16" x14ac:dyDescent="0.3">
      <c r="O9" s="44"/>
      <c r="P9" s="45"/>
    </row>
    <row r="10" spans="1:16" x14ac:dyDescent="0.3">
      <c r="P10" s="45"/>
    </row>
    <row r="11" spans="1:16" x14ac:dyDescent="0.3">
      <c r="P11" s="45"/>
    </row>
    <row r="12" spans="1:16" x14ac:dyDescent="0.3">
      <c r="P12" s="45"/>
    </row>
    <row r="13" spans="1:16" x14ac:dyDescent="0.3">
      <c r="P13" s="45"/>
    </row>
    <row r="14" spans="1:16" x14ac:dyDescent="0.3">
      <c r="O14" s="44"/>
      <c r="P14" s="45"/>
    </row>
    <row r="15" spans="1:16" x14ac:dyDescent="0.3">
      <c r="O15" s="44"/>
      <c r="P15" s="45"/>
    </row>
    <row r="16" spans="1:16" x14ac:dyDescent="0.3">
      <c r="O16" s="44"/>
      <c r="P16" s="45"/>
    </row>
    <row r="17" spans="15:16" x14ac:dyDescent="0.3">
      <c r="O17" s="44"/>
      <c r="P17" s="45"/>
    </row>
    <row r="18" spans="15:16" x14ac:dyDescent="0.3">
      <c r="O18" s="44"/>
      <c r="P18" s="45"/>
    </row>
    <row r="19" spans="15:16" x14ac:dyDescent="0.3">
      <c r="O19" s="44"/>
      <c r="P19" s="45"/>
    </row>
    <row r="20" spans="15:16" x14ac:dyDescent="0.3">
      <c r="O20" s="44"/>
      <c r="P20" s="45"/>
    </row>
    <row r="21" spans="15:16" x14ac:dyDescent="0.3">
      <c r="O21" s="44"/>
      <c r="P21" s="45"/>
    </row>
    <row r="22" spans="15:16" x14ac:dyDescent="0.3">
      <c r="O22" s="44"/>
      <c r="P22" s="45"/>
    </row>
    <row r="23" spans="15:16" x14ac:dyDescent="0.3">
      <c r="O23" s="44"/>
      <c r="P23" s="45"/>
    </row>
    <row r="24" spans="15:16" x14ac:dyDescent="0.3">
      <c r="O24" s="44"/>
      <c r="P24" s="45"/>
    </row>
    <row r="25" spans="15:16" x14ac:dyDescent="0.3">
      <c r="O25" s="44"/>
      <c r="P25" s="45"/>
    </row>
    <row r="26" spans="15:16" x14ac:dyDescent="0.3">
      <c r="O26" s="44"/>
      <c r="P26" s="45"/>
    </row>
    <row r="27" spans="15:16" x14ac:dyDescent="0.3">
      <c r="O27" s="44"/>
      <c r="P27" s="45"/>
    </row>
    <row r="28" spans="15:16" x14ac:dyDescent="0.3">
      <c r="O28" s="44"/>
      <c r="P28" s="45"/>
    </row>
    <row r="29" spans="15:16" x14ac:dyDescent="0.3">
      <c r="O29" s="44"/>
      <c r="P29" s="45"/>
    </row>
    <row r="30" spans="15:16" x14ac:dyDescent="0.3">
      <c r="O30" s="44"/>
      <c r="P30" s="45"/>
    </row>
    <row r="31" spans="15:16" x14ac:dyDescent="0.3">
      <c r="O31" s="44"/>
      <c r="P31" s="45"/>
    </row>
    <row r="32" spans="15:16" x14ac:dyDescent="0.3">
      <c r="O32" s="44"/>
      <c r="P32" s="45"/>
    </row>
  </sheetData>
  <hyperlinks>
    <hyperlink ref="A1" location="Contents!A1" display="Back to contents" xr:uid="{792F1D95-33DA-407B-8C7D-F2BF723D582B}"/>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5292-0BBC-43E1-99F2-55DE32CAC4BE}">
  <sheetPr codeName="Sheet20"/>
  <dimension ref="A1:D8"/>
  <sheetViews>
    <sheetView showGridLines="0" zoomScaleNormal="100" workbookViewId="0"/>
  </sheetViews>
  <sheetFormatPr defaultColWidth="8.88671875" defaultRowHeight="14.4" x14ac:dyDescent="0.3"/>
  <cols>
    <col min="1" max="1" width="12.44140625" customWidth="1"/>
    <col min="2" max="2" width="16.44140625" bestFit="1" customWidth="1"/>
    <col min="3" max="3" width="13.88671875" bestFit="1" customWidth="1"/>
    <col min="4" max="4" width="7.5546875" bestFit="1" customWidth="1"/>
    <col min="5" max="5" width="9.109375" customWidth="1"/>
    <col min="12" max="12" width="12" customWidth="1"/>
  </cols>
  <sheetData>
    <row r="1" spans="1:4" x14ac:dyDescent="0.3">
      <c r="A1" s="11" t="s">
        <v>46</v>
      </c>
      <c r="B1" s="18"/>
    </row>
    <row r="2" spans="1:4" ht="18" x14ac:dyDescent="0.35">
      <c r="A2" s="30" t="s">
        <v>163</v>
      </c>
      <c r="B2" s="65"/>
    </row>
    <row r="3" spans="1:4" x14ac:dyDescent="0.3">
      <c r="A3" s="6" t="s">
        <v>4</v>
      </c>
      <c r="B3" s="3" t="s">
        <v>125</v>
      </c>
      <c r="C3" s="3" t="s">
        <v>126</v>
      </c>
      <c r="D3" s="3" t="s">
        <v>33</v>
      </c>
    </row>
    <row r="4" spans="1:4" x14ac:dyDescent="0.3">
      <c r="A4" s="17">
        <v>2018</v>
      </c>
      <c r="B4" s="20">
        <v>2457.2055399999977</v>
      </c>
      <c r="C4" s="20">
        <v>921.88</v>
      </c>
      <c r="D4" s="21">
        <v>3379.0855399999978</v>
      </c>
    </row>
    <row r="5" spans="1:4" x14ac:dyDescent="0.3">
      <c r="A5" s="17">
        <v>2019</v>
      </c>
      <c r="B5" s="20">
        <v>2453.4310399999999</v>
      </c>
      <c r="C5" s="20">
        <v>1358.0400000000002</v>
      </c>
      <c r="D5" s="21">
        <v>3811.4710400000004</v>
      </c>
    </row>
    <row r="6" spans="1:4" x14ac:dyDescent="0.3">
      <c r="A6" s="17">
        <v>2020</v>
      </c>
      <c r="B6" s="20">
        <v>1845.6024999999993</v>
      </c>
      <c r="C6" s="20">
        <v>2323.8399999999997</v>
      </c>
      <c r="D6" s="21">
        <v>4169.4424999999992</v>
      </c>
    </row>
    <row r="7" spans="1:4" x14ac:dyDescent="0.3">
      <c r="A7" s="17">
        <v>2021</v>
      </c>
      <c r="B7" s="20">
        <v>1964.4038000000005</v>
      </c>
      <c r="C7" s="20">
        <v>347.6</v>
      </c>
      <c r="D7" s="21">
        <v>2312.0038000000004</v>
      </c>
    </row>
    <row r="8" spans="1:4" x14ac:dyDescent="0.3">
      <c r="A8" s="17">
        <v>2022</v>
      </c>
      <c r="B8" s="20">
        <v>1729.1327999999999</v>
      </c>
      <c r="C8" s="20">
        <v>727.8</v>
      </c>
      <c r="D8" s="21">
        <v>2456.9327999999996</v>
      </c>
    </row>
  </sheetData>
  <hyperlinks>
    <hyperlink ref="A1" location="Contents!A1" display="Back to contents" xr:uid="{DA0707BE-08A9-4E4B-A048-F6A9D7125F2E}"/>
  </hyperlinks>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686AF-FDE8-4C9E-83C0-5EC542CFD235}">
  <sheetPr codeName="Sheet21"/>
  <dimension ref="A1:N22"/>
  <sheetViews>
    <sheetView showGridLines="0" zoomScaleNormal="100" workbookViewId="0"/>
  </sheetViews>
  <sheetFormatPr defaultColWidth="8.5546875" defaultRowHeight="14.4" x14ac:dyDescent="0.3"/>
  <cols>
    <col min="14" max="14" width="12.5546875" customWidth="1"/>
    <col min="20" max="20" width="10.44140625" bestFit="1" customWidth="1"/>
  </cols>
  <sheetData>
    <row r="1" spans="1:1" x14ac:dyDescent="0.3">
      <c r="A1" s="64" t="s">
        <v>46</v>
      </c>
    </row>
    <row r="2" spans="1:1" ht="18" x14ac:dyDescent="0.3">
      <c r="A2" s="12" t="s">
        <v>154</v>
      </c>
    </row>
    <row r="18" spans="14:14" x14ac:dyDescent="0.3">
      <c r="N18" s="44"/>
    </row>
    <row r="19" spans="14:14" x14ac:dyDescent="0.3">
      <c r="N19" s="44"/>
    </row>
    <row r="20" spans="14:14" x14ac:dyDescent="0.3">
      <c r="N20" s="44"/>
    </row>
    <row r="21" spans="14:14" x14ac:dyDescent="0.3">
      <c r="N21" s="44"/>
    </row>
    <row r="22" spans="14:14" x14ac:dyDescent="0.3">
      <c r="N22" s="44"/>
    </row>
  </sheetData>
  <hyperlinks>
    <hyperlink ref="A1" location="Contents!A1" display="Back to contents" xr:uid="{5D057DDF-9547-4B36-8166-1A4CE75AE02E}"/>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A0E2-CCB8-4BEF-9A0F-8C57A8F6A3FD}">
  <sheetPr codeName="Sheet22"/>
  <dimension ref="A1:N31"/>
  <sheetViews>
    <sheetView zoomScaleNormal="100" workbookViewId="0"/>
  </sheetViews>
  <sheetFormatPr defaultColWidth="8.5546875" defaultRowHeight="14.4" x14ac:dyDescent="0.3"/>
  <cols>
    <col min="1" max="13" width="8.5546875" style="1"/>
    <col min="14" max="14" width="12.5546875" style="1" customWidth="1"/>
    <col min="15" max="19" width="8.5546875" style="1" bestFit="1"/>
    <col min="20" max="20" width="10.44140625" style="1" bestFit="1" customWidth="1"/>
    <col min="21" max="16384" width="8.5546875" style="1"/>
  </cols>
  <sheetData>
    <row r="1" spans="1:14" x14ac:dyDescent="0.3">
      <c r="A1" s="5" t="s">
        <v>46</v>
      </c>
    </row>
    <row r="2" spans="1:14" ht="18" x14ac:dyDescent="0.3">
      <c r="A2" s="4" t="s">
        <v>164</v>
      </c>
    </row>
    <row r="3" spans="1:14" x14ac:dyDescent="0.3">
      <c r="A3" s="8" t="s">
        <v>188</v>
      </c>
      <c r="N3" s="2"/>
    </row>
    <row r="4" spans="1:14" x14ac:dyDescent="0.3">
      <c r="N4" s="2"/>
    </row>
    <row r="5" spans="1:14" x14ac:dyDescent="0.3">
      <c r="N5" s="2"/>
    </row>
    <row r="14" spans="1:14" x14ac:dyDescent="0.3">
      <c r="N14" s="2"/>
    </row>
    <row r="15" spans="1:14" x14ac:dyDescent="0.3">
      <c r="N15" s="2"/>
    </row>
    <row r="16" spans="1:14" x14ac:dyDescent="0.3">
      <c r="N16" s="2"/>
    </row>
    <row r="17" spans="1:14" x14ac:dyDescent="0.3">
      <c r="N17" s="2"/>
    </row>
    <row r="18" spans="1:14" x14ac:dyDescent="0.3">
      <c r="N18" s="2"/>
    </row>
    <row r="19" spans="1:14" x14ac:dyDescent="0.3">
      <c r="N19" s="2"/>
    </row>
    <row r="20" spans="1:14" x14ac:dyDescent="0.3">
      <c r="N20" s="2"/>
    </row>
    <row r="21" spans="1:14" x14ac:dyDescent="0.3">
      <c r="N21" s="2"/>
    </row>
    <row r="22" spans="1:14" x14ac:dyDescent="0.3">
      <c r="N22" s="2"/>
    </row>
    <row r="29" spans="1:14" ht="14.4" customHeight="1" x14ac:dyDescent="0.3">
      <c r="B29" s="8"/>
      <c r="C29" s="8"/>
      <c r="D29" s="8"/>
      <c r="E29" s="8"/>
      <c r="F29" s="8"/>
      <c r="G29" s="8"/>
      <c r="H29" s="8"/>
      <c r="I29" s="8"/>
      <c r="J29" s="8"/>
      <c r="K29" s="8"/>
    </row>
    <row r="30" spans="1:14" x14ac:dyDescent="0.3">
      <c r="A30" s="8"/>
      <c r="B30" s="8"/>
      <c r="C30" s="8"/>
      <c r="D30" s="8"/>
      <c r="E30" s="8"/>
      <c r="F30" s="8"/>
      <c r="G30" s="8"/>
      <c r="H30" s="8"/>
      <c r="I30" s="8"/>
      <c r="J30" s="8"/>
      <c r="K30" s="8"/>
    </row>
    <row r="31" spans="1:14" x14ac:dyDescent="0.3">
      <c r="A31" s="8"/>
      <c r="B31" s="8"/>
      <c r="C31" s="8"/>
      <c r="D31" s="8"/>
      <c r="E31" s="8"/>
      <c r="F31" s="8"/>
      <c r="G31" s="8"/>
      <c r="H31" s="8"/>
      <c r="I31" s="8"/>
      <c r="J31" s="8"/>
      <c r="K31" s="8"/>
    </row>
  </sheetData>
  <hyperlinks>
    <hyperlink ref="A1" location="Contents!A1" display="Back to contents" xr:uid="{9C333EB8-97BE-4038-A05A-834B428CAC1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A69F-F55C-42E9-B963-AE85BC39A78A}">
  <sheetPr codeName="Sheet19"/>
  <dimension ref="A1:C40"/>
  <sheetViews>
    <sheetView showGridLines="0" tabSelected="1" zoomScaleNormal="100" workbookViewId="0">
      <selection sqref="A1:C1"/>
    </sheetView>
  </sheetViews>
  <sheetFormatPr defaultColWidth="8.5546875" defaultRowHeight="14.4" x14ac:dyDescent="0.3"/>
  <cols>
    <col min="1" max="1" width="18.44140625" customWidth="1"/>
    <col min="2" max="2" width="94" customWidth="1"/>
    <col min="3" max="3" width="66.5546875" bestFit="1" customWidth="1"/>
  </cols>
  <sheetData>
    <row r="1" spans="1:3" ht="25.8" x14ac:dyDescent="0.5">
      <c r="A1" s="131" t="s">
        <v>229</v>
      </c>
      <c r="B1" s="131"/>
      <c r="C1" s="131"/>
    </row>
    <row r="2" spans="1:3" ht="14.85" customHeight="1" x14ac:dyDescent="0.3">
      <c r="A2" s="134" t="s">
        <v>239</v>
      </c>
      <c r="B2" s="134"/>
      <c r="C2" s="134"/>
    </row>
    <row r="3" spans="1:3" ht="14.85" customHeight="1" x14ac:dyDescent="0.3">
      <c r="A3" s="134"/>
      <c r="B3" s="134"/>
      <c r="C3" s="134"/>
    </row>
    <row r="4" spans="1:3" x14ac:dyDescent="0.3">
      <c r="A4" s="134"/>
      <c r="B4" s="134"/>
      <c r="C4" s="134"/>
    </row>
    <row r="5" spans="1:3" ht="14.85" customHeight="1" x14ac:dyDescent="0.3">
      <c r="A5" s="133" t="s">
        <v>70</v>
      </c>
      <c r="B5" s="133"/>
      <c r="C5" s="133"/>
    </row>
    <row r="6" spans="1:3" ht="14.85" customHeight="1" x14ac:dyDescent="0.3">
      <c r="A6" s="132" t="s">
        <v>230</v>
      </c>
      <c r="B6" s="132"/>
      <c r="C6" s="132"/>
    </row>
    <row r="7" spans="1:3" x14ac:dyDescent="0.3">
      <c r="A7" s="6" t="s">
        <v>37</v>
      </c>
      <c r="B7" s="6" t="s">
        <v>231</v>
      </c>
      <c r="C7" s="6" t="s">
        <v>38</v>
      </c>
    </row>
    <row r="8" spans="1:3" x14ac:dyDescent="0.3">
      <c r="A8" s="17"/>
      <c r="B8" s="17" t="s">
        <v>44</v>
      </c>
    </row>
    <row r="9" spans="1:3" x14ac:dyDescent="0.3">
      <c r="A9" s="78" t="s">
        <v>45</v>
      </c>
      <c r="B9" t="s">
        <v>102</v>
      </c>
      <c r="C9" t="s">
        <v>155</v>
      </c>
    </row>
    <row r="10" spans="1:3" x14ac:dyDescent="0.3">
      <c r="A10" s="129" t="s">
        <v>232</v>
      </c>
      <c r="B10" t="s">
        <v>71</v>
      </c>
      <c r="C10" t="s">
        <v>217</v>
      </c>
    </row>
    <row r="11" spans="1:3" x14ac:dyDescent="0.3">
      <c r="A11" s="129" t="s">
        <v>47</v>
      </c>
      <c r="B11" t="s">
        <v>87</v>
      </c>
      <c r="C11" t="s">
        <v>141</v>
      </c>
    </row>
    <row r="12" spans="1:3" x14ac:dyDescent="0.3">
      <c r="A12" s="129" t="s">
        <v>48</v>
      </c>
      <c r="B12" t="s">
        <v>156</v>
      </c>
      <c r="C12" t="s">
        <v>157</v>
      </c>
    </row>
    <row r="13" spans="1:3" x14ac:dyDescent="0.3">
      <c r="A13" s="18" t="s">
        <v>68</v>
      </c>
      <c r="B13" t="s">
        <v>190</v>
      </c>
      <c r="C13" t="s">
        <v>158</v>
      </c>
    </row>
    <row r="14" spans="1:3" x14ac:dyDescent="0.3">
      <c r="A14" s="18" t="s">
        <v>116</v>
      </c>
      <c r="B14" t="s">
        <v>191</v>
      </c>
      <c r="C14" t="s">
        <v>142</v>
      </c>
    </row>
    <row r="15" spans="1:3" x14ac:dyDescent="0.3">
      <c r="A15" s="18" t="s">
        <v>159</v>
      </c>
      <c r="B15" t="s">
        <v>71</v>
      </c>
      <c r="C15" t="s">
        <v>142</v>
      </c>
    </row>
    <row r="16" spans="1:3" x14ac:dyDescent="0.3">
      <c r="A16" s="18" t="s">
        <v>220</v>
      </c>
      <c r="B16" t="s">
        <v>108</v>
      </c>
      <c r="C16" t="s">
        <v>142</v>
      </c>
    </row>
    <row r="17" spans="1:3" x14ac:dyDescent="0.3">
      <c r="A17" s="18" t="s">
        <v>225</v>
      </c>
      <c r="B17" t="s">
        <v>39</v>
      </c>
      <c r="C17" t="s">
        <v>142</v>
      </c>
    </row>
    <row r="18" spans="1:3" x14ac:dyDescent="0.3">
      <c r="A18" s="79"/>
      <c r="B18" s="17" t="s">
        <v>128</v>
      </c>
    </row>
    <row r="19" spans="1:3" x14ac:dyDescent="0.3">
      <c r="A19" s="80" t="s">
        <v>49</v>
      </c>
      <c r="B19" t="s">
        <v>115</v>
      </c>
      <c r="C19" t="s">
        <v>137</v>
      </c>
    </row>
    <row r="20" spans="1:3" x14ac:dyDescent="0.3">
      <c r="A20" s="18" t="s">
        <v>170</v>
      </c>
      <c r="B20" t="s">
        <v>115</v>
      </c>
      <c r="C20" t="s">
        <v>145</v>
      </c>
    </row>
    <row r="21" spans="1:3" x14ac:dyDescent="0.3">
      <c r="A21" s="81" t="s">
        <v>50</v>
      </c>
      <c r="B21" s="82" t="s">
        <v>194</v>
      </c>
      <c r="C21" t="s">
        <v>138</v>
      </c>
    </row>
    <row r="22" spans="1:3" x14ac:dyDescent="0.3">
      <c r="A22" s="18" t="s">
        <v>136</v>
      </c>
      <c r="B22" t="s">
        <v>214</v>
      </c>
      <c r="C22" t="s">
        <v>212</v>
      </c>
    </row>
    <row r="23" spans="1:3" x14ac:dyDescent="0.3">
      <c r="A23" s="18" t="s">
        <v>171</v>
      </c>
      <c r="B23" t="s">
        <v>140</v>
      </c>
      <c r="C23" t="s">
        <v>139</v>
      </c>
    </row>
    <row r="24" spans="1:3" x14ac:dyDescent="0.3">
      <c r="A24" s="18" t="s">
        <v>172</v>
      </c>
      <c r="B24" t="s">
        <v>112</v>
      </c>
      <c r="C24" s="130">
        <v>2022</v>
      </c>
    </row>
    <row r="25" spans="1:3" x14ac:dyDescent="0.3">
      <c r="A25" s="18" t="s">
        <v>173</v>
      </c>
      <c r="B25" t="s">
        <v>73</v>
      </c>
      <c r="C25" t="s">
        <v>144</v>
      </c>
    </row>
    <row r="26" spans="1:3" x14ac:dyDescent="0.3">
      <c r="A26" s="18" t="s">
        <v>174</v>
      </c>
      <c r="B26" t="s">
        <v>111</v>
      </c>
      <c r="C26" t="s">
        <v>143</v>
      </c>
    </row>
    <row r="27" spans="1:3" x14ac:dyDescent="0.3">
      <c r="A27" s="18" t="s">
        <v>175</v>
      </c>
      <c r="B27" t="s">
        <v>204</v>
      </c>
      <c r="C27" t="s">
        <v>158</v>
      </c>
    </row>
    <row r="28" spans="1:3" x14ac:dyDescent="0.3">
      <c r="A28" s="18" t="s">
        <v>177</v>
      </c>
      <c r="B28" t="s">
        <v>72</v>
      </c>
      <c r="C28" t="s">
        <v>142</v>
      </c>
    </row>
    <row r="29" spans="1:3" x14ac:dyDescent="0.3">
      <c r="A29" s="18" t="s">
        <v>176</v>
      </c>
      <c r="B29" t="s">
        <v>103</v>
      </c>
      <c r="C29" t="s">
        <v>142</v>
      </c>
    </row>
    <row r="30" spans="1:3" x14ac:dyDescent="0.3">
      <c r="A30" s="18" t="s">
        <v>179</v>
      </c>
      <c r="B30" t="s">
        <v>81</v>
      </c>
      <c r="C30" t="s">
        <v>80</v>
      </c>
    </row>
    <row r="31" spans="1:3" x14ac:dyDescent="0.3">
      <c r="A31" s="18" t="s">
        <v>178</v>
      </c>
      <c r="B31" t="s">
        <v>185</v>
      </c>
      <c r="C31" t="s">
        <v>184</v>
      </c>
    </row>
    <row r="32" spans="1:3" x14ac:dyDescent="0.3">
      <c r="A32" s="18" t="s">
        <v>180</v>
      </c>
      <c r="B32" t="s">
        <v>105</v>
      </c>
      <c r="C32" s="130">
        <v>2022</v>
      </c>
    </row>
    <row r="33" spans="1:3" x14ac:dyDescent="0.3">
      <c r="A33" s="18" t="s">
        <v>181</v>
      </c>
      <c r="B33" t="s">
        <v>79</v>
      </c>
      <c r="C33" t="s">
        <v>141</v>
      </c>
    </row>
    <row r="34" spans="1:3" x14ac:dyDescent="0.3">
      <c r="A34" s="18" t="s">
        <v>182</v>
      </c>
      <c r="B34" t="s">
        <v>69</v>
      </c>
      <c r="C34" t="s">
        <v>142</v>
      </c>
    </row>
    <row r="35" spans="1:3" x14ac:dyDescent="0.3">
      <c r="A35" s="18" t="s">
        <v>183</v>
      </c>
      <c r="B35" t="s">
        <v>109</v>
      </c>
      <c r="C35" t="s">
        <v>141</v>
      </c>
    </row>
    <row r="36" spans="1:3" x14ac:dyDescent="0.3">
      <c r="A36" s="18" t="s">
        <v>289</v>
      </c>
      <c r="B36" t="s">
        <v>288</v>
      </c>
      <c r="C36" s="130">
        <v>2022</v>
      </c>
    </row>
    <row r="37" spans="1:3" x14ac:dyDescent="0.3">
      <c r="A37" s="87"/>
      <c r="B37" s="83" t="s">
        <v>160</v>
      </c>
    </row>
    <row r="38" spans="1:3" x14ac:dyDescent="0.3">
      <c r="A38" s="80" t="s">
        <v>51</v>
      </c>
      <c r="B38" s="82" t="s">
        <v>237</v>
      </c>
      <c r="C38" t="s">
        <v>216</v>
      </c>
    </row>
    <row r="39" spans="1:3" x14ac:dyDescent="0.3">
      <c r="B39" s="83" t="s">
        <v>161</v>
      </c>
    </row>
    <row r="40" spans="1:3" x14ac:dyDescent="0.3">
      <c r="A40" s="84" t="s">
        <v>104</v>
      </c>
      <c r="B40" t="s">
        <v>130</v>
      </c>
      <c r="C40" t="s">
        <v>129</v>
      </c>
    </row>
  </sheetData>
  <mergeCells count="4">
    <mergeCell ref="A1:C1"/>
    <mergeCell ref="A6:C6"/>
    <mergeCell ref="A5:C5"/>
    <mergeCell ref="A2:C4"/>
  </mergeCells>
  <phoneticPr fontId="6" type="noConversion"/>
  <hyperlinks>
    <hyperlink ref="A5" r:id="rId1" xr:uid="{A4894C6F-E7CF-45AE-A134-3A6505508904}"/>
    <hyperlink ref="A9" location="'Figure 1.1'!A1" display="'Figure 1.1'!A1" xr:uid="{E98E946C-4408-41A0-910C-790AC1E8F61A}"/>
    <hyperlink ref="A12" location="'Figure 1.4'!A1" display="Figure 1.4" xr:uid="{650A3D2F-2753-45B8-B7FC-2E8C38A00122}"/>
    <hyperlink ref="A19" location="'Figure 2.1'!A1" display="Figure 2.1" xr:uid="{90BB8A42-C13F-4425-9E5C-718A14F27C1D}"/>
    <hyperlink ref="A21" location="'Figure 2.2'!A1" display="Figure 2.2" xr:uid="{530F7F05-9A1C-47D0-B90F-542CCD9290A6}"/>
    <hyperlink ref="A38" location="'Figure 3.1'!A1" display="Figure 3.1" xr:uid="{8AA17313-8488-4719-9A1C-0B759C54E635}"/>
    <hyperlink ref="A13" location="'Figure 1.5'!A1" display="Figure 1.5" xr:uid="{7EE95C96-3270-473E-8AA1-795B556FB6C8}"/>
    <hyperlink ref="A14" location="'Supplementary 1A'!A1" display="Supplementary 1A" xr:uid="{F66184E1-1F7D-4981-BA7C-6748649E57C7}"/>
    <hyperlink ref="A40" location="'Figure 4.1'!A1" display="Figure 4.1" xr:uid="{7FC1C9C1-EE17-45DE-9179-DF29EE44DF35}"/>
    <hyperlink ref="A11" location="'Figure 1.3'!A1" display="Figure 1.3" xr:uid="{FE591F0C-977A-4B44-872C-22C653A58C11}"/>
    <hyperlink ref="A22" location="'Figure 2.3'!A1" display="Figure 2.3" xr:uid="{1EA0A70A-5441-48B3-A96B-1EE29A738155}"/>
    <hyperlink ref="A20" location="'Supplementary 2A'!A1" display="Supplementary 2A" xr:uid="{4DA495A2-3EA3-47AE-BDAD-F17F8AD7EF0D}"/>
    <hyperlink ref="A23" location="'Figure 2.4'!A1" display="Figure 2.4" xr:uid="{BD4206A1-E869-49D2-AEF7-D64AE192709E}"/>
    <hyperlink ref="A24" location="'Supplementary 2B'!A1" display="Supplementary 2B" xr:uid="{CA3174B4-22C0-44C2-9763-FDE3CCCDB016}"/>
    <hyperlink ref="A25" location="'Figure 2.5'!A1" display="Figure 2.5" xr:uid="{A1868A94-C8C8-4AA2-B569-813982407560}"/>
    <hyperlink ref="A26" location="'Supplementary 2C'!A1" display="Supplementary 2C" xr:uid="{A4F95E54-A5D4-4C3D-9BAB-5F34EFFECAB4}"/>
    <hyperlink ref="A27" location="'Figure 2.6'!A1" display="Figure 2.6" xr:uid="{FD783E47-726F-4CF0-A901-E0097C2EEE21}"/>
    <hyperlink ref="A28" location="'Supplementary 2D'!A1" display="Supplementary 2D" xr:uid="{A99A9CCF-BF4B-4EA6-A70E-514BF839D76D}"/>
    <hyperlink ref="A31" location="'Figure 2.8'!A1" display="Figure 2.8" xr:uid="{6D9EDB75-8D92-4557-8767-BB701CC2D8F9}"/>
    <hyperlink ref="A30" location="'Supplementary 2E'!A1" display="Supplementary 2E" xr:uid="{2DF9AA59-853A-4A5F-A1A5-10B7C1CB7F9F}"/>
    <hyperlink ref="A32" location="'Figure 2.9'!A1" display="Figure 2.9" xr:uid="{97EA3E95-2DB9-4367-82F6-7B0BD0CF58CA}"/>
    <hyperlink ref="A33" location="'Figure 2.10'!A1" display="Figure 2.10" xr:uid="{11FA9444-C226-4950-8923-89E3DBB4FD99}"/>
    <hyperlink ref="A34" location="'Supplementary 2F'!A1" display="Supplementary 2F" xr:uid="{E06DAAAD-A862-46D3-B94D-1B8881FCB085}"/>
    <hyperlink ref="A35" location="'Supplementary 2G'!A1" display="Supplementary 2G" xr:uid="{34C0BDD8-C8D7-4A5E-BE43-9BBD5EC5B722}"/>
    <hyperlink ref="A15" location="'Figure 1.6'!A1" display="Figure 1.6" xr:uid="{DDFB76C1-5759-432E-8F24-A6B818FA5E2D}"/>
    <hyperlink ref="A29" location="'Figure 2.7'!A1" display="Figure 2.7" xr:uid="{D3BC308E-1646-476B-80B7-15A0EBB7039F}"/>
    <hyperlink ref="A17" location="'Supplementary 1B'!A1" display="Supplementary 1B" xr:uid="{157C4DDF-747A-478F-BE10-6D81E7968A7D}"/>
    <hyperlink ref="A16" location="'Figure 1.7'!A1" display="Figure 1.7" xr:uid="{CA44C21D-6F03-459C-AFF4-AAD31DFFCB03}"/>
    <hyperlink ref="A10" location="'Figure 1.2'!A1" display="Figure 1.2 " xr:uid="{34B8EA08-1F95-49D7-9768-1FE6F443A9A0}"/>
    <hyperlink ref="A5:C5" r:id="rId2" display="A description/explanation of all acronyms can be found in the Clean Energy Regulator Glossary." xr:uid="{EED1C245-B3C4-4B8A-93C3-25DBC9ABE3E9}"/>
    <hyperlink ref="A36" location="'Supplementary 2H'!A1" display="Supplementary 2H" xr:uid="{384E872E-5C86-4A54-8A42-786BD38DDABF}"/>
  </hyperlinks>
  <pageMargins left="0.7" right="0.7" top="0.75" bottom="0.75" header="0.3" footer="0.3"/>
  <pageSetup paperSize="9" orientation="portrait"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N31"/>
  <sheetViews>
    <sheetView showGridLines="0" workbookViewId="0"/>
  </sheetViews>
  <sheetFormatPr defaultColWidth="8.5546875" defaultRowHeight="14.4" x14ac:dyDescent="0.3"/>
  <cols>
    <col min="14" max="14" width="12.5546875" customWidth="1"/>
    <col min="20" max="20" width="10.44140625" bestFit="1" customWidth="1"/>
  </cols>
  <sheetData>
    <row r="1" spans="1:14" x14ac:dyDescent="0.3">
      <c r="A1" s="11" t="s">
        <v>46</v>
      </c>
    </row>
    <row r="2" spans="1:14" ht="18" x14ac:dyDescent="0.3">
      <c r="A2" s="12" t="s">
        <v>165</v>
      </c>
    </row>
    <row r="3" spans="1:14" x14ac:dyDescent="0.3">
      <c r="A3" s="34" t="s">
        <v>188</v>
      </c>
      <c r="N3" s="44"/>
    </row>
    <row r="4" spans="1:14" x14ac:dyDescent="0.3">
      <c r="N4" s="44"/>
    </row>
    <row r="5" spans="1:14" x14ac:dyDescent="0.3">
      <c r="N5" s="44"/>
    </row>
    <row r="6" spans="1:14" x14ac:dyDescent="0.3">
      <c r="N6" s="44"/>
    </row>
    <row r="7" spans="1:14" x14ac:dyDescent="0.3">
      <c r="N7" s="44"/>
    </row>
    <row r="8" spans="1:14" x14ac:dyDescent="0.3">
      <c r="N8" s="44"/>
    </row>
    <row r="9" spans="1:14" x14ac:dyDescent="0.3">
      <c r="N9" s="44"/>
    </row>
    <row r="14" spans="1:14" x14ac:dyDescent="0.3">
      <c r="N14" s="44"/>
    </row>
    <row r="15" spans="1:14" x14ac:dyDescent="0.3">
      <c r="N15" s="44"/>
    </row>
    <row r="16" spans="1:14" x14ac:dyDescent="0.3">
      <c r="N16" s="44"/>
    </row>
    <row r="17" spans="1:14" x14ac:dyDescent="0.3">
      <c r="N17" s="44"/>
    </row>
    <row r="18" spans="1:14" x14ac:dyDescent="0.3">
      <c r="N18" s="44"/>
    </row>
    <row r="19" spans="1:14" x14ac:dyDescent="0.3">
      <c r="N19" s="44"/>
    </row>
    <row r="20" spans="1:14" x14ac:dyDescent="0.3">
      <c r="N20" s="44"/>
    </row>
    <row r="21" spans="1:14" x14ac:dyDescent="0.3">
      <c r="N21" s="44"/>
    </row>
    <row r="22" spans="1:14" x14ac:dyDescent="0.3">
      <c r="N22" s="44"/>
    </row>
    <row r="29" spans="1:14" ht="14.4" customHeight="1" x14ac:dyDescent="0.3">
      <c r="B29" s="14"/>
      <c r="C29" s="14"/>
      <c r="D29" s="14"/>
      <c r="E29" s="14"/>
      <c r="F29" s="14"/>
      <c r="G29" s="14"/>
      <c r="H29" s="14"/>
      <c r="I29" s="14"/>
      <c r="J29" s="14"/>
      <c r="K29" s="14"/>
      <c r="L29" s="14"/>
    </row>
    <row r="30" spans="1:14" x14ac:dyDescent="0.3">
      <c r="A30" s="14"/>
      <c r="B30" s="14"/>
      <c r="C30" s="14"/>
      <c r="D30" s="14"/>
      <c r="E30" s="14"/>
      <c r="F30" s="14"/>
      <c r="G30" s="14"/>
      <c r="H30" s="14"/>
      <c r="I30" s="14"/>
      <c r="J30" s="14"/>
      <c r="K30" s="14"/>
      <c r="L30" s="14"/>
    </row>
    <row r="31" spans="1:14" x14ac:dyDescent="0.3">
      <c r="A31" s="14"/>
      <c r="B31" s="14"/>
      <c r="C31" s="14"/>
      <c r="D31" s="14"/>
      <c r="E31" s="14"/>
      <c r="F31" s="14"/>
      <c r="G31" s="14"/>
      <c r="H31" s="14"/>
      <c r="I31" s="14"/>
      <c r="J31" s="14"/>
      <c r="K31" s="14"/>
      <c r="L31" s="14"/>
    </row>
  </sheetData>
  <hyperlinks>
    <hyperlink ref="A1" location="Contents!A1" display="Back to contents" xr:uid="{4A667753-7C28-493F-8AE4-62B54F78DD63}"/>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42F-EAF0-4FE5-AC73-BB07496386D5}">
  <sheetPr codeName="Sheet23"/>
  <dimension ref="A1:H55"/>
  <sheetViews>
    <sheetView showGridLines="0" zoomScaleNormal="100" workbookViewId="0"/>
  </sheetViews>
  <sheetFormatPr defaultColWidth="8.5546875" defaultRowHeight="14.4" x14ac:dyDescent="0.3"/>
  <cols>
    <col min="1" max="1" width="19" customWidth="1"/>
    <col min="2" max="2" width="12" bestFit="1" customWidth="1"/>
    <col min="3" max="3" width="13.109375" bestFit="1" customWidth="1"/>
    <col min="4" max="4" width="25" customWidth="1"/>
    <col min="5" max="5" width="10.5546875" customWidth="1"/>
    <col min="6" max="6" width="14.44140625" customWidth="1"/>
    <col min="7" max="7" width="19.88671875" customWidth="1"/>
    <col min="8" max="8" width="14" bestFit="1" customWidth="1"/>
    <col min="9" max="9" width="10.44140625" customWidth="1"/>
    <col min="10" max="10" width="12.5546875" bestFit="1" customWidth="1"/>
    <col min="11" max="11" width="10.109375" bestFit="1" customWidth="1"/>
    <col min="12" max="12" width="10" bestFit="1" customWidth="1"/>
    <col min="14" max="14" width="13.5546875" bestFit="1" customWidth="1"/>
  </cols>
  <sheetData>
    <row r="1" spans="1:6" x14ac:dyDescent="0.3">
      <c r="A1" s="11" t="s">
        <v>46</v>
      </c>
    </row>
    <row r="2" spans="1:6" ht="18" x14ac:dyDescent="0.35">
      <c r="A2" s="30" t="s">
        <v>203</v>
      </c>
    </row>
    <row r="3" spans="1:6" x14ac:dyDescent="0.3">
      <c r="A3" s="6" t="s">
        <v>4</v>
      </c>
      <c r="B3" s="6" t="s">
        <v>146</v>
      </c>
      <c r="C3" s="6" t="s">
        <v>147</v>
      </c>
      <c r="D3" s="6" t="s">
        <v>148</v>
      </c>
      <c r="E3" s="6" t="s">
        <v>20</v>
      </c>
      <c r="F3" s="6" t="s">
        <v>33</v>
      </c>
    </row>
    <row r="4" spans="1:6" x14ac:dyDescent="0.3">
      <c r="A4" s="26">
        <v>2015</v>
      </c>
      <c r="B4" s="10">
        <v>1293266</v>
      </c>
      <c r="C4" s="9">
        <v>15818</v>
      </c>
      <c r="D4" s="9">
        <v>0</v>
      </c>
      <c r="E4" s="9">
        <v>0</v>
      </c>
      <c r="F4" s="32">
        <v>1309084</v>
      </c>
    </row>
    <row r="5" spans="1:6" x14ac:dyDescent="0.3">
      <c r="A5" s="26">
        <v>2016</v>
      </c>
      <c r="B5" s="10">
        <v>1122066</v>
      </c>
      <c r="C5" s="9">
        <v>3735</v>
      </c>
      <c r="D5" s="63">
        <v>94</v>
      </c>
      <c r="E5" s="9">
        <v>18</v>
      </c>
      <c r="F5" s="32">
        <v>1125913</v>
      </c>
    </row>
    <row r="6" spans="1:6" x14ac:dyDescent="0.3">
      <c r="A6" s="26">
        <v>2017</v>
      </c>
      <c r="B6" s="10">
        <v>766383</v>
      </c>
      <c r="C6" s="9">
        <v>169881</v>
      </c>
      <c r="D6" s="9">
        <v>0</v>
      </c>
      <c r="E6" s="9">
        <v>0</v>
      </c>
      <c r="F6" s="32">
        <v>936264</v>
      </c>
    </row>
    <row r="7" spans="1:6" x14ac:dyDescent="0.3">
      <c r="A7" s="26">
        <v>2018</v>
      </c>
      <c r="B7" s="10">
        <v>623322</v>
      </c>
      <c r="C7" s="9">
        <v>62437</v>
      </c>
      <c r="D7" s="9">
        <v>0</v>
      </c>
      <c r="E7" s="9">
        <v>2057</v>
      </c>
      <c r="F7" s="32">
        <v>687816</v>
      </c>
    </row>
    <row r="8" spans="1:6" x14ac:dyDescent="0.3">
      <c r="A8" s="26">
        <v>2019</v>
      </c>
      <c r="B8" s="10">
        <v>606704</v>
      </c>
      <c r="C8" s="9">
        <v>98252</v>
      </c>
      <c r="D8" s="9">
        <v>13711</v>
      </c>
      <c r="E8" s="9">
        <v>17300</v>
      </c>
      <c r="F8" s="32">
        <v>735967</v>
      </c>
    </row>
    <row r="9" spans="1:6" x14ac:dyDescent="0.3">
      <c r="A9" s="26">
        <v>2020</v>
      </c>
      <c r="B9" s="10">
        <v>1065110</v>
      </c>
      <c r="C9" s="9">
        <v>529621</v>
      </c>
      <c r="D9" s="9">
        <v>2405476</v>
      </c>
      <c r="E9" s="9">
        <v>25197</v>
      </c>
      <c r="F9" s="32">
        <v>4025404</v>
      </c>
    </row>
    <row r="10" spans="1:6" x14ac:dyDescent="0.3">
      <c r="A10" s="26">
        <v>2021</v>
      </c>
      <c r="B10" s="10">
        <v>1604771</v>
      </c>
      <c r="C10" s="9">
        <v>1712801</v>
      </c>
      <c r="D10" s="9">
        <v>2385273</v>
      </c>
      <c r="E10" s="9">
        <v>68636</v>
      </c>
      <c r="F10" s="32">
        <v>5771481</v>
      </c>
    </row>
    <row r="11" spans="1:6" x14ac:dyDescent="0.3">
      <c r="A11" s="26">
        <v>2022</v>
      </c>
      <c r="B11" s="10">
        <v>3388860</v>
      </c>
      <c r="C11" s="9">
        <v>536867</v>
      </c>
      <c r="D11" s="9">
        <v>3371662</v>
      </c>
      <c r="E11" s="9">
        <v>113396</v>
      </c>
      <c r="F11" s="32">
        <v>7410785</v>
      </c>
    </row>
    <row r="36" spans="1:8" ht="14.4" customHeight="1" x14ac:dyDescent="0.3">
      <c r="A36" s="136" t="s">
        <v>253</v>
      </c>
      <c r="B36" s="136"/>
      <c r="C36" s="136"/>
      <c r="D36" s="136"/>
      <c r="E36" s="136"/>
      <c r="F36" s="136"/>
      <c r="G36" s="14"/>
      <c r="H36" s="14"/>
    </row>
    <row r="37" spans="1:8" x14ac:dyDescent="0.3">
      <c r="A37" s="136"/>
      <c r="B37" s="136"/>
      <c r="C37" s="136"/>
      <c r="D37" s="136"/>
      <c r="E37" s="136"/>
      <c r="F37" s="136"/>
      <c r="G37" s="14"/>
      <c r="H37" s="14"/>
    </row>
    <row r="38" spans="1:8" x14ac:dyDescent="0.3">
      <c r="A38" s="136"/>
      <c r="B38" s="136"/>
      <c r="C38" s="136"/>
      <c r="D38" s="136"/>
      <c r="E38" s="136"/>
      <c r="F38" s="136"/>
      <c r="G38" s="14"/>
      <c r="H38" s="14"/>
    </row>
    <row r="39" spans="1:8" x14ac:dyDescent="0.3">
      <c r="A39" s="136"/>
      <c r="B39" s="136"/>
      <c r="C39" s="136"/>
      <c r="D39" s="136"/>
      <c r="E39" s="136"/>
      <c r="F39" s="136"/>
      <c r="G39" s="14"/>
      <c r="H39" s="14"/>
    </row>
    <row r="40" spans="1:8" x14ac:dyDescent="0.3">
      <c r="A40" s="31"/>
      <c r="B40" s="31"/>
      <c r="C40" s="31"/>
      <c r="D40" s="31"/>
      <c r="E40" s="31"/>
      <c r="F40" s="31"/>
      <c r="G40" s="31"/>
      <c r="H40" s="31"/>
    </row>
    <row r="41" spans="1:8" ht="14.4" customHeight="1" x14ac:dyDescent="0.3">
      <c r="A41" s="136" t="s">
        <v>202</v>
      </c>
      <c r="B41" s="136"/>
      <c r="C41" s="136"/>
      <c r="D41" s="136"/>
      <c r="E41" s="136"/>
      <c r="F41" s="136"/>
      <c r="G41" s="14"/>
      <c r="H41" s="14"/>
    </row>
    <row r="42" spans="1:8" x14ac:dyDescent="0.3">
      <c r="A42" s="136"/>
      <c r="B42" s="136"/>
      <c r="C42" s="136"/>
      <c r="D42" s="136"/>
      <c r="E42" s="136"/>
      <c r="F42" s="136"/>
      <c r="G42" s="14"/>
      <c r="H42" s="14"/>
    </row>
    <row r="43" spans="1:8" x14ac:dyDescent="0.3">
      <c r="A43" s="31"/>
      <c r="B43" s="31"/>
      <c r="C43" s="31"/>
      <c r="D43" s="31"/>
      <c r="E43" s="31"/>
      <c r="F43" s="31"/>
      <c r="G43" s="31"/>
      <c r="H43" s="31"/>
    </row>
    <row r="44" spans="1:8" ht="15" customHeight="1" x14ac:dyDescent="0.3">
      <c r="A44" s="136" t="s">
        <v>254</v>
      </c>
      <c r="B44" s="136"/>
      <c r="C44" s="136"/>
      <c r="D44" s="136"/>
      <c r="E44" s="136"/>
      <c r="F44" s="136"/>
      <c r="G44" s="14"/>
      <c r="H44" s="14"/>
    </row>
    <row r="45" spans="1:8" x14ac:dyDescent="0.3">
      <c r="A45" s="136"/>
      <c r="B45" s="136"/>
      <c r="C45" s="136"/>
      <c r="D45" s="136"/>
      <c r="E45" s="136"/>
      <c r="F45" s="136"/>
      <c r="G45" s="14"/>
      <c r="H45" s="14"/>
    </row>
    <row r="46" spans="1:8" x14ac:dyDescent="0.3">
      <c r="A46" s="136"/>
      <c r="B46" s="136"/>
      <c r="C46" s="136"/>
      <c r="D46" s="136"/>
      <c r="E46" s="136"/>
      <c r="F46" s="136"/>
    </row>
    <row r="47" spans="1:8" x14ac:dyDescent="0.3">
      <c r="A47" s="136"/>
      <c r="B47" s="136"/>
      <c r="C47" s="136"/>
      <c r="D47" s="136"/>
      <c r="E47" s="136"/>
      <c r="F47" s="136"/>
    </row>
    <row r="49" spans="1:7" ht="15.75" customHeight="1" thickBot="1" x14ac:dyDescent="0.35">
      <c r="A49" s="116" t="s">
        <v>205</v>
      </c>
      <c r="B49" s="152" t="s">
        <v>206</v>
      </c>
      <c r="C49" s="152"/>
      <c r="D49" s="152"/>
      <c r="E49" s="152"/>
      <c r="F49" s="152"/>
    </row>
    <row r="50" spans="1:7" ht="43.5" customHeight="1" x14ac:dyDescent="0.3">
      <c r="A50" s="117" t="s">
        <v>207</v>
      </c>
      <c r="B50" s="153" t="s">
        <v>255</v>
      </c>
      <c r="C50" s="139"/>
      <c r="D50" s="139"/>
      <c r="E50" s="139"/>
      <c r="F50" s="140"/>
      <c r="G50" s="10"/>
    </row>
    <row r="51" spans="1:7" ht="66.599999999999994" customHeight="1" x14ac:dyDescent="0.3">
      <c r="A51" s="118" t="s">
        <v>256</v>
      </c>
      <c r="B51" s="148" t="s">
        <v>257</v>
      </c>
      <c r="C51" s="149"/>
      <c r="D51" s="149"/>
      <c r="E51" s="149"/>
      <c r="F51" s="150"/>
    </row>
    <row r="52" spans="1:7" ht="75" customHeight="1" x14ac:dyDescent="0.3">
      <c r="A52" s="118" t="s">
        <v>209</v>
      </c>
      <c r="B52" s="151" t="s">
        <v>258</v>
      </c>
      <c r="C52" s="143"/>
      <c r="D52" s="143"/>
      <c r="E52" s="143"/>
      <c r="F52" s="144"/>
    </row>
    <row r="53" spans="1:7" ht="45" customHeight="1" x14ac:dyDescent="0.3">
      <c r="A53" s="119" t="s">
        <v>210</v>
      </c>
      <c r="B53" s="148" t="s">
        <v>259</v>
      </c>
      <c r="C53" s="149"/>
      <c r="D53" s="149"/>
      <c r="E53" s="149"/>
      <c r="F53" s="150"/>
    </row>
    <row r="55" spans="1:7" x14ac:dyDescent="0.3">
      <c r="A55" t="s">
        <v>242</v>
      </c>
    </row>
  </sheetData>
  <mergeCells count="8">
    <mergeCell ref="B51:F51"/>
    <mergeCell ref="B52:F52"/>
    <mergeCell ref="B53:F53"/>
    <mergeCell ref="A36:F39"/>
    <mergeCell ref="A41:F42"/>
    <mergeCell ref="A44:F47"/>
    <mergeCell ref="B49:F49"/>
    <mergeCell ref="B50:F50"/>
  </mergeCells>
  <phoneticPr fontId="6" type="noConversion"/>
  <hyperlinks>
    <hyperlink ref="A1" location="Contents!A1" display="Back to contents" xr:uid="{2A505BFC-BDB5-4D14-BD38-52B706EFA1BA}"/>
  </hyperlinks>
  <pageMargins left="0.7" right="0.7" top="0.75" bottom="0.75" header="0.3" footer="0.3"/>
  <pageSetup paperSize="9"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823B9-EC5C-4564-A385-0750D7615F10}">
  <sheetPr codeName="Sheet12"/>
  <dimension ref="A1:I21"/>
  <sheetViews>
    <sheetView showGridLines="0" zoomScaleNormal="100" workbookViewId="0"/>
  </sheetViews>
  <sheetFormatPr defaultColWidth="8.5546875" defaultRowHeight="14.4" x14ac:dyDescent="0.3"/>
  <cols>
    <col min="1" max="1" width="12.44140625" customWidth="1"/>
    <col min="2" max="2" width="9.88671875" bestFit="1" customWidth="1"/>
    <col min="3" max="4" width="16.109375" customWidth="1"/>
    <col min="5" max="5" width="14.109375" customWidth="1"/>
    <col min="6" max="6" width="26.5546875" customWidth="1"/>
    <col min="7" max="7" width="21.5546875" bestFit="1" customWidth="1"/>
    <col min="8" max="8" width="11" bestFit="1" customWidth="1"/>
    <col min="9" max="9" width="13.44140625" customWidth="1"/>
    <col min="11" max="11" width="11.44140625" bestFit="1" customWidth="1"/>
  </cols>
  <sheetData>
    <row r="1" spans="1:9" x14ac:dyDescent="0.3">
      <c r="A1" s="11" t="s">
        <v>46</v>
      </c>
    </row>
    <row r="2" spans="1:9" ht="18" x14ac:dyDescent="0.3">
      <c r="A2" s="12" t="s">
        <v>166</v>
      </c>
    </row>
    <row r="3" spans="1:9" x14ac:dyDescent="0.3">
      <c r="A3" s="7" t="s">
        <v>4</v>
      </c>
      <c r="B3" s="7" t="s">
        <v>5</v>
      </c>
      <c r="C3" s="7" t="s">
        <v>1</v>
      </c>
      <c r="D3" s="7" t="s">
        <v>76</v>
      </c>
      <c r="E3" s="7" t="s">
        <v>0</v>
      </c>
      <c r="F3" s="7" t="s">
        <v>2</v>
      </c>
      <c r="G3" s="7" t="s">
        <v>3</v>
      </c>
      <c r="H3" s="7" t="s">
        <v>33</v>
      </c>
      <c r="I3" s="7" t="s">
        <v>117</v>
      </c>
    </row>
    <row r="4" spans="1:9" x14ac:dyDescent="0.3">
      <c r="A4" s="26">
        <v>2019</v>
      </c>
      <c r="B4" s="59" t="s">
        <v>64</v>
      </c>
      <c r="C4" s="60">
        <v>4163383</v>
      </c>
      <c r="D4" s="60">
        <v>1325825</v>
      </c>
      <c r="E4" s="60">
        <v>784269</v>
      </c>
      <c r="F4" s="60">
        <v>839688</v>
      </c>
      <c r="G4" s="60">
        <v>169615</v>
      </c>
      <c r="H4" s="61">
        <v>7282780</v>
      </c>
      <c r="I4" s="62">
        <v>29616101</v>
      </c>
    </row>
    <row r="5" spans="1:9" x14ac:dyDescent="0.3">
      <c r="A5" s="26">
        <v>2019</v>
      </c>
      <c r="B5" s="59" t="s">
        <v>65</v>
      </c>
      <c r="C5" s="60">
        <v>4310490</v>
      </c>
      <c r="D5" s="60">
        <v>1070199</v>
      </c>
      <c r="E5" s="60">
        <v>478893</v>
      </c>
      <c r="F5" s="60">
        <v>57938</v>
      </c>
      <c r="G5" s="60">
        <v>284535</v>
      </c>
      <c r="H5" s="61">
        <v>6202055</v>
      </c>
      <c r="I5" s="62"/>
    </row>
    <row r="6" spans="1:9" x14ac:dyDescent="0.3">
      <c r="A6" s="26">
        <v>2019</v>
      </c>
      <c r="B6" s="59" t="s">
        <v>66</v>
      </c>
      <c r="C6" s="60">
        <v>4608738</v>
      </c>
      <c r="D6" s="60">
        <v>1114407</v>
      </c>
      <c r="E6" s="60">
        <v>586299</v>
      </c>
      <c r="F6" s="60">
        <v>170849</v>
      </c>
      <c r="G6" s="60">
        <v>278078</v>
      </c>
      <c r="H6" s="61">
        <v>6758371</v>
      </c>
      <c r="I6" s="62"/>
    </row>
    <row r="7" spans="1:9" x14ac:dyDescent="0.3">
      <c r="A7" s="26">
        <v>2019</v>
      </c>
      <c r="B7" s="59" t="s">
        <v>67</v>
      </c>
      <c r="C7" s="60">
        <v>5555545</v>
      </c>
      <c r="D7" s="60">
        <v>1818946</v>
      </c>
      <c r="E7" s="60">
        <v>1001089</v>
      </c>
      <c r="F7" s="60">
        <v>879547</v>
      </c>
      <c r="G7" s="60">
        <v>117768</v>
      </c>
      <c r="H7" s="61">
        <v>9372895</v>
      </c>
      <c r="I7" s="62"/>
    </row>
    <row r="8" spans="1:9" x14ac:dyDescent="0.3">
      <c r="A8" s="26">
        <v>2020</v>
      </c>
      <c r="B8" s="59" t="s">
        <v>64</v>
      </c>
      <c r="C8" s="60">
        <v>4313812</v>
      </c>
      <c r="D8" s="60">
        <v>1973944</v>
      </c>
      <c r="E8" s="60">
        <v>545611</v>
      </c>
      <c r="F8" s="60">
        <v>403025</v>
      </c>
      <c r="G8" s="60">
        <v>161286</v>
      </c>
      <c r="H8" s="61">
        <v>7397678</v>
      </c>
      <c r="I8" s="62">
        <v>33152980</v>
      </c>
    </row>
    <row r="9" spans="1:9" x14ac:dyDescent="0.3">
      <c r="A9" s="26">
        <v>2020</v>
      </c>
      <c r="B9" s="59" t="s">
        <v>65</v>
      </c>
      <c r="C9" s="60">
        <v>4974714</v>
      </c>
      <c r="D9" s="60">
        <v>1526406</v>
      </c>
      <c r="E9" s="60">
        <v>327152</v>
      </c>
      <c r="F9" s="60">
        <v>57458</v>
      </c>
      <c r="G9" s="60">
        <v>82299</v>
      </c>
      <c r="H9" s="61">
        <v>6968029</v>
      </c>
      <c r="I9" s="62"/>
    </row>
    <row r="10" spans="1:9" x14ac:dyDescent="0.3">
      <c r="A10" s="26">
        <v>2020</v>
      </c>
      <c r="B10" s="59" t="s">
        <v>66</v>
      </c>
      <c r="C10" s="60">
        <v>5023838</v>
      </c>
      <c r="D10" s="60">
        <v>1387380</v>
      </c>
      <c r="E10" s="60">
        <v>562685</v>
      </c>
      <c r="F10" s="60">
        <v>58210</v>
      </c>
      <c r="G10" s="60">
        <v>290632</v>
      </c>
      <c r="H10" s="61">
        <v>7322745</v>
      </c>
      <c r="I10" s="62"/>
    </row>
    <row r="11" spans="1:9" x14ac:dyDescent="0.3">
      <c r="A11" s="26">
        <v>2020</v>
      </c>
      <c r="B11" s="59" t="s">
        <v>67</v>
      </c>
      <c r="C11" s="60">
        <v>7038530</v>
      </c>
      <c r="D11" s="60">
        <v>2447583</v>
      </c>
      <c r="E11" s="60">
        <v>1092288</v>
      </c>
      <c r="F11" s="60">
        <v>581376</v>
      </c>
      <c r="G11" s="60">
        <v>304751</v>
      </c>
      <c r="H11" s="61">
        <v>11464528</v>
      </c>
      <c r="I11" s="62"/>
    </row>
    <row r="12" spans="1:9" x14ac:dyDescent="0.3">
      <c r="A12" s="26">
        <v>2021</v>
      </c>
      <c r="B12" s="59" t="s">
        <v>64</v>
      </c>
      <c r="C12" s="60">
        <v>5585594</v>
      </c>
      <c r="D12" s="60">
        <v>2424731</v>
      </c>
      <c r="E12" s="60">
        <v>432716</v>
      </c>
      <c r="F12" s="60">
        <v>751496</v>
      </c>
      <c r="G12" s="60">
        <v>11028</v>
      </c>
      <c r="H12" s="61">
        <v>9205565</v>
      </c>
      <c r="I12" s="62">
        <v>38932133</v>
      </c>
    </row>
    <row r="13" spans="1:9" x14ac:dyDescent="0.3">
      <c r="A13" s="26">
        <v>2021</v>
      </c>
      <c r="B13" s="59" t="s">
        <v>65</v>
      </c>
      <c r="C13" s="60">
        <v>5418883</v>
      </c>
      <c r="D13" s="60">
        <v>2128835</v>
      </c>
      <c r="E13" s="60">
        <v>344264</v>
      </c>
      <c r="F13" s="60">
        <v>60940</v>
      </c>
      <c r="G13" s="60">
        <v>0</v>
      </c>
      <c r="H13" s="61">
        <v>7952922</v>
      </c>
      <c r="I13" s="62"/>
    </row>
    <row r="14" spans="1:9" x14ac:dyDescent="0.3">
      <c r="A14" s="26">
        <v>2021</v>
      </c>
      <c r="B14" s="59" t="s">
        <v>66</v>
      </c>
      <c r="C14" s="60">
        <v>6984780</v>
      </c>
      <c r="D14" s="60">
        <v>1716402</v>
      </c>
      <c r="E14" s="60">
        <v>394604</v>
      </c>
      <c r="F14" s="60">
        <v>112893</v>
      </c>
      <c r="G14" s="60">
        <v>0</v>
      </c>
      <c r="H14" s="61">
        <v>9208679</v>
      </c>
      <c r="I14" s="62"/>
    </row>
    <row r="15" spans="1:9" x14ac:dyDescent="0.3">
      <c r="A15" s="26">
        <v>2021</v>
      </c>
      <c r="B15" s="59" t="s">
        <v>67</v>
      </c>
      <c r="C15" s="60">
        <v>8235025</v>
      </c>
      <c r="D15" s="60">
        <v>3042634</v>
      </c>
      <c r="E15" s="60">
        <v>982100</v>
      </c>
      <c r="F15" s="60">
        <v>305208</v>
      </c>
      <c r="G15" s="60">
        <v>0</v>
      </c>
      <c r="H15" s="61">
        <v>12564967</v>
      </c>
      <c r="I15" s="62"/>
    </row>
    <row r="16" spans="1:9" x14ac:dyDescent="0.3">
      <c r="A16" s="26">
        <v>2022</v>
      </c>
      <c r="B16" s="59" t="s">
        <v>64</v>
      </c>
      <c r="C16" s="60">
        <v>5281079</v>
      </c>
      <c r="D16" s="60">
        <v>3466134</v>
      </c>
      <c r="E16" s="60">
        <v>615892</v>
      </c>
      <c r="F16" s="60">
        <v>816529</v>
      </c>
      <c r="G16" s="60">
        <v>0</v>
      </c>
      <c r="H16" s="61">
        <v>10179634</v>
      </c>
      <c r="I16" s="62">
        <v>42090639</v>
      </c>
    </row>
    <row r="17" spans="1:9" x14ac:dyDescent="0.3">
      <c r="A17" s="26">
        <v>2022</v>
      </c>
      <c r="B17" s="59" t="s">
        <v>65</v>
      </c>
      <c r="C17" s="60">
        <v>6356949</v>
      </c>
      <c r="D17" s="60">
        <v>2733665</v>
      </c>
      <c r="E17" s="60">
        <v>345547</v>
      </c>
      <c r="F17" s="60">
        <v>90978</v>
      </c>
      <c r="G17" s="60">
        <v>0</v>
      </c>
      <c r="H17" s="61">
        <v>9527139</v>
      </c>
      <c r="I17" s="62"/>
    </row>
    <row r="18" spans="1:9" x14ac:dyDescent="0.3">
      <c r="A18" s="26">
        <v>2022</v>
      </c>
      <c r="B18" s="59" t="s">
        <v>66</v>
      </c>
      <c r="C18" s="60">
        <v>8076905</v>
      </c>
      <c r="D18" s="60">
        <v>2297227</v>
      </c>
      <c r="E18" s="60">
        <v>596284</v>
      </c>
      <c r="F18" s="60">
        <v>207837</v>
      </c>
      <c r="G18" s="60">
        <v>0</v>
      </c>
      <c r="H18" s="61">
        <v>11178253</v>
      </c>
      <c r="I18" s="62"/>
    </row>
    <row r="19" spans="1:9" x14ac:dyDescent="0.3">
      <c r="A19" s="26">
        <v>2022</v>
      </c>
      <c r="B19" s="59" t="s">
        <v>67</v>
      </c>
      <c r="C19" s="60">
        <v>6750741</v>
      </c>
      <c r="D19" s="60">
        <v>3284968</v>
      </c>
      <c r="E19" s="60">
        <v>613178</v>
      </c>
      <c r="F19" s="60">
        <v>556726</v>
      </c>
      <c r="G19" s="60">
        <v>0</v>
      </c>
      <c r="H19" s="61">
        <v>11205613</v>
      </c>
      <c r="I19" s="62"/>
    </row>
    <row r="21" spans="1:9" x14ac:dyDescent="0.3">
      <c r="A21" t="s">
        <v>227</v>
      </c>
    </row>
  </sheetData>
  <phoneticPr fontId="6" type="noConversion"/>
  <hyperlinks>
    <hyperlink ref="A1" location="Contents!A1" display="Back to contents" xr:uid="{73554CA3-79B4-434A-8F99-8D88BEC9979C}"/>
  </hyperlinks>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4C9B-7DAA-4AAD-AD1E-99600C939922}">
  <sheetPr codeName="Sheet25"/>
  <dimension ref="A1:I19"/>
  <sheetViews>
    <sheetView showGridLines="0" zoomScaleNormal="100" workbookViewId="0"/>
  </sheetViews>
  <sheetFormatPr defaultColWidth="8.5546875" defaultRowHeight="14.4" x14ac:dyDescent="0.3"/>
  <cols>
    <col min="1" max="1" width="9.5546875" bestFit="1" customWidth="1"/>
    <col min="2" max="2" width="9.88671875" bestFit="1" customWidth="1"/>
    <col min="3" max="3" width="13.5546875" bestFit="1" customWidth="1"/>
    <col min="4" max="4" width="23.5546875" bestFit="1" customWidth="1"/>
    <col min="5" max="5" width="25.44140625" bestFit="1" customWidth="1"/>
    <col min="6" max="6" width="24.44140625" customWidth="1"/>
    <col min="7" max="7" width="26.44140625" customWidth="1"/>
    <col min="10" max="10" width="10.5546875" bestFit="1" customWidth="1"/>
  </cols>
  <sheetData>
    <row r="1" spans="1:7" x14ac:dyDescent="0.3">
      <c r="A1" s="11" t="s">
        <v>46</v>
      </c>
    </row>
    <row r="2" spans="1:7" ht="18" x14ac:dyDescent="0.35">
      <c r="A2" s="30" t="s">
        <v>195</v>
      </c>
    </row>
    <row r="3" spans="1:7" x14ac:dyDescent="0.3">
      <c r="A3" s="6" t="s">
        <v>4</v>
      </c>
      <c r="B3" s="6" t="s">
        <v>5</v>
      </c>
      <c r="C3" s="6" t="s">
        <v>82</v>
      </c>
      <c r="D3" s="6" t="s">
        <v>83</v>
      </c>
      <c r="E3" s="6" t="s">
        <v>94</v>
      </c>
      <c r="F3" s="6" t="s">
        <v>120</v>
      </c>
      <c r="G3" s="6" t="s">
        <v>119</v>
      </c>
    </row>
    <row r="4" spans="1:7" x14ac:dyDescent="0.3">
      <c r="A4" s="17">
        <v>2019</v>
      </c>
      <c r="B4" s="38" t="s">
        <v>64</v>
      </c>
      <c r="C4" s="20">
        <v>64844</v>
      </c>
      <c r="D4" s="20">
        <v>456</v>
      </c>
      <c r="E4" s="58">
        <v>7.03</v>
      </c>
      <c r="F4" s="49">
        <v>284031</v>
      </c>
      <c r="G4" s="49">
        <v>2166</v>
      </c>
    </row>
    <row r="5" spans="1:7" x14ac:dyDescent="0.3">
      <c r="A5" s="17">
        <v>2019</v>
      </c>
      <c r="B5" s="38" t="s">
        <v>65</v>
      </c>
      <c r="C5" s="20">
        <v>62899</v>
      </c>
      <c r="D5" s="20">
        <v>479</v>
      </c>
      <c r="E5" s="58">
        <v>7.62</v>
      </c>
      <c r="F5" s="49"/>
      <c r="G5" s="49"/>
    </row>
    <row r="6" spans="1:7" x14ac:dyDescent="0.3">
      <c r="A6" s="17">
        <v>2019</v>
      </c>
      <c r="B6" s="38" t="s">
        <v>66</v>
      </c>
      <c r="C6" s="20">
        <v>69049</v>
      </c>
      <c r="D6" s="20">
        <v>529</v>
      </c>
      <c r="E6" s="58">
        <v>7.66</v>
      </c>
      <c r="F6" s="49"/>
      <c r="G6" s="49"/>
    </row>
    <row r="7" spans="1:7" x14ac:dyDescent="0.3">
      <c r="A7" s="17">
        <v>2019</v>
      </c>
      <c r="B7" s="38" t="s">
        <v>67</v>
      </c>
      <c r="C7" s="20">
        <v>87239</v>
      </c>
      <c r="D7" s="20">
        <v>702</v>
      </c>
      <c r="E7" s="58">
        <v>8.0399999999999991</v>
      </c>
      <c r="F7" s="49"/>
      <c r="G7" s="49"/>
    </row>
    <row r="8" spans="1:7" ht="14.85" customHeight="1" x14ac:dyDescent="0.3">
      <c r="A8" s="17">
        <v>2020</v>
      </c>
      <c r="B8" s="38" t="s">
        <v>64</v>
      </c>
      <c r="C8" s="20">
        <v>83020</v>
      </c>
      <c r="D8" s="20">
        <v>619</v>
      </c>
      <c r="E8" s="58">
        <v>7.46</v>
      </c>
      <c r="F8" s="49">
        <v>370320</v>
      </c>
      <c r="G8" s="49">
        <v>2965</v>
      </c>
    </row>
    <row r="9" spans="1:7" x14ac:dyDescent="0.3">
      <c r="A9" s="17">
        <v>2020</v>
      </c>
      <c r="B9" s="38" t="s">
        <v>65</v>
      </c>
      <c r="C9" s="20">
        <v>84744</v>
      </c>
      <c r="D9" s="20">
        <v>678</v>
      </c>
      <c r="E9" s="58">
        <v>8</v>
      </c>
      <c r="F9" s="49"/>
      <c r="G9" s="49"/>
    </row>
    <row r="10" spans="1:7" x14ac:dyDescent="0.3">
      <c r="A10" s="17">
        <v>2020</v>
      </c>
      <c r="B10" s="38" t="s">
        <v>66</v>
      </c>
      <c r="C10" s="20">
        <v>93684</v>
      </c>
      <c r="D10" s="20">
        <v>748</v>
      </c>
      <c r="E10" s="58">
        <v>7.99</v>
      </c>
      <c r="F10" s="49"/>
      <c r="G10" s="49"/>
    </row>
    <row r="11" spans="1:7" x14ac:dyDescent="0.3">
      <c r="A11" s="17">
        <v>2020</v>
      </c>
      <c r="B11" s="38" t="s">
        <v>67</v>
      </c>
      <c r="C11" s="20">
        <v>108872</v>
      </c>
      <c r="D11" s="20">
        <v>920</v>
      </c>
      <c r="E11" s="58">
        <v>8.4499999999999993</v>
      </c>
      <c r="F11" s="49"/>
      <c r="G11" s="49"/>
    </row>
    <row r="12" spans="1:7" x14ac:dyDescent="0.3">
      <c r="A12" s="17">
        <v>2021</v>
      </c>
      <c r="B12" s="38" t="s">
        <v>64</v>
      </c>
      <c r="C12" s="20">
        <v>98955</v>
      </c>
      <c r="D12" s="20">
        <v>782</v>
      </c>
      <c r="E12" s="58">
        <v>7.9</v>
      </c>
      <c r="F12" s="49">
        <v>377430</v>
      </c>
      <c r="G12" s="49">
        <v>3192</v>
      </c>
    </row>
    <row r="13" spans="1:7" x14ac:dyDescent="0.3">
      <c r="A13" s="17">
        <v>2021</v>
      </c>
      <c r="B13" s="38" t="s">
        <v>65</v>
      </c>
      <c r="C13" s="20">
        <v>95212</v>
      </c>
      <c r="D13" s="20">
        <v>794</v>
      </c>
      <c r="E13" s="58">
        <v>8.34</v>
      </c>
      <c r="F13" s="49"/>
      <c r="G13" s="49"/>
    </row>
    <row r="14" spans="1:7" x14ac:dyDescent="0.3">
      <c r="A14" s="17">
        <v>2021</v>
      </c>
      <c r="B14" s="38" t="s">
        <v>66</v>
      </c>
      <c r="C14" s="20">
        <v>89201</v>
      </c>
      <c r="D14" s="20">
        <v>752</v>
      </c>
      <c r="E14" s="58">
        <v>8.43</v>
      </c>
      <c r="F14" s="49"/>
      <c r="G14" s="49"/>
    </row>
    <row r="15" spans="1:7" x14ac:dyDescent="0.3">
      <c r="A15" s="17">
        <v>2021</v>
      </c>
      <c r="B15" s="38" t="s">
        <v>67</v>
      </c>
      <c r="C15" s="20">
        <v>94062</v>
      </c>
      <c r="D15" s="20">
        <v>864</v>
      </c>
      <c r="E15" s="58">
        <v>9.18</v>
      </c>
      <c r="F15" s="49"/>
      <c r="G15" s="49"/>
    </row>
    <row r="16" spans="1:7" x14ac:dyDescent="0.3">
      <c r="A16" s="17">
        <v>2022</v>
      </c>
      <c r="B16" s="38" t="s">
        <v>64</v>
      </c>
      <c r="C16" s="20">
        <v>68395</v>
      </c>
      <c r="D16" s="20">
        <v>564</v>
      </c>
      <c r="E16" s="58">
        <v>8.25</v>
      </c>
      <c r="F16" s="49">
        <v>314645</v>
      </c>
      <c r="G16" s="49">
        <v>2800</v>
      </c>
    </row>
    <row r="17" spans="1:9" x14ac:dyDescent="0.3">
      <c r="A17" s="17">
        <v>2022</v>
      </c>
      <c r="B17" s="38" t="s">
        <v>65</v>
      </c>
      <c r="C17" s="20">
        <v>70813</v>
      </c>
      <c r="D17" s="20">
        <v>618</v>
      </c>
      <c r="E17" s="58">
        <v>8.73</v>
      </c>
      <c r="F17" s="49"/>
      <c r="G17" s="49"/>
    </row>
    <row r="18" spans="1:9" ht="14.85" customHeight="1" x14ac:dyDescent="0.3">
      <c r="A18" s="17">
        <v>2022</v>
      </c>
      <c r="B18" s="38" t="s">
        <v>66</v>
      </c>
      <c r="C18" s="20">
        <v>83613</v>
      </c>
      <c r="D18" s="20">
        <v>732</v>
      </c>
      <c r="E18" s="58">
        <v>8.75</v>
      </c>
      <c r="F18" s="49"/>
      <c r="G18" s="49"/>
      <c r="I18" s="28"/>
    </row>
    <row r="19" spans="1:9" x14ac:dyDescent="0.3">
      <c r="A19" s="17">
        <v>2022</v>
      </c>
      <c r="B19" s="38" t="s">
        <v>67</v>
      </c>
      <c r="C19" s="20">
        <v>91824</v>
      </c>
      <c r="D19" s="20">
        <v>886</v>
      </c>
      <c r="E19" s="58">
        <v>9.65</v>
      </c>
      <c r="F19" s="49"/>
      <c r="G19" s="49"/>
      <c r="I19" s="28"/>
    </row>
  </sheetData>
  <hyperlinks>
    <hyperlink ref="A1" location="Contents!A1" display="Back to contents" xr:uid="{264C6A58-ECAB-4DF8-94F4-3339EE1E210D}"/>
  </hyperlinks>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6F141-042D-44EE-BE13-5D209363DD80}">
  <sheetPr codeName="Sheet26"/>
  <dimension ref="A1:N19"/>
  <sheetViews>
    <sheetView showGridLines="0" zoomScaleNormal="100" workbookViewId="0"/>
  </sheetViews>
  <sheetFormatPr defaultColWidth="8.5546875" defaultRowHeight="14.4" x14ac:dyDescent="0.3"/>
  <cols>
    <col min="1" max="1" width="9.5546875" bestFit="1" customWidth="1"/>
    <col min="2" max="2" width="13.5546875" bestFit="1" customWidth="1"/>
    <col min="3" max="3" width="22.88671875" bestFit="1" customWidth="1"/>
    <col min="4" max="4" width="23.5546875" bestFit="1" customWidth="1"/>
    <col min="5" max="5" width="32.88671875" bestFit="1" customWidth="1"/>
    <col min="6" max="6" width="8.44140625" bestFit="1" customWidth="1"/>
    <col min="7" max="7" width="17.5546875" bestFit="1" customWidth="1"/>
    <col min="8" max="8" width="16" customWidth="1"/>
    <col min="11" max="11" width="10.5546875" bestFit="1" customWidth="1"/>
  </cols>
  <sheetData>
    <row r="1" spans="1:14" x14ac:dyDescent="0.3">
      <c r="A1" s="11" t="s">
        <v>46</v>
      </c>
    </row>
    <row r="2" spans="1:14" ht="18" x14ac:dyDescent="0.35">
      <c r="A2" s="30" t="s">
        <v>169</v>
      </c>
    </row>
    <row r="3" spans="1:14" x14ac:dyDescent="0.3">
      <c r="A3" s="3" t="s">
        <v>4</v>
      </c>
      <c r="B3" s="3" t="s">
        <v>82</v>
      </c>
      <c r="C3" s="3" t="s">
        <v>78</v>
      </c>
      <c r="D3" s="3" t="s">
        <v>83</v>
      </c>
      <c r="E3" s="3" t="s">
        <v>84</v>
      </c>
    </row>
    <row r="4" spans="1:14" x14ac:dyDescent="0.3">
      <c r="A4" s="17">
        <v>2010</v>
      </c>
      <c r="B4" s="9">
        <v>198208</v>
      </c>
      <c r="C4" s="9">
        <v>0</v>
      </c>
      <c r="D4" s="9">
        <v>390</v>
      </c>
      <c r="E4" s="9">
        <v>0</v>
      </c>
    </row>
    <row r="5" spans="1:14" x14ac:dyDescent="0.3">
      <c r="A5" s="17">
        <v>2011</v>
      </c>
      <c r="B5" s="9">
        <v>360745</v>
      </c>
      <c r="C5" s="9">
        <v>0</v>
      </c>
      <c r="D5" s="9">
        <v>872</v>
      </c>
      <c r="E5" s="9">
        <v>0</v>
      </c>
    </row>
    <row r="6" spans="1:14" x14ac:dyDescent="0.3">
      <c r="A6" s="17">
        <v>2012</v>
      </c>
      <c r="B6" s="9">
        <v>343320</v>
      </c>
      <c r="C6" s="9">
        <v>0</v>
      </c>
      <c r="D6" s="9">
        <v>1036</v>
      </c>
      <c r="E6" s="9">
        <v>0</v>
      </c>
    </row>
    <row r="7" spans="1:14" x14ac:dyDescent="0.3">
      <c r="A7" s="17">
        <v>2013</v>
      </c>
      <c r="B7" s="9">
        <v>200407</v>
      </c>
      <c r="C7" s="9">
        <v>0</v>
      </c>
      <c r="D7" s="9">
        <v>792</v>
      </c>
      <c r="E7" s="9">
        <v>0</v>
      </c>
      <c r="G7" s="54"/>
    </row>
    <row r="8" spans="1:14" ht="14.85" customHeight="1" x14ac:dyDescent="0.3">
      <c r="A8" s="17">
        <v>2014</v>
      </c>
      <c r="B8" s="9">
        <v>180139</v>
      </c>
      <c r="C8" s="9">
        <v>0</v>
      </c>
      <c r="D8" s="9">
        <v>800</v>
      </c>
      <c r="E8" s="9">
        <v>0</v>
      </c>
      <c r="G8" s="28"/>
    </row>
    <row r="9" spans="1:14" x14ac:dyDescent="0.3">
      <c r="A9" s="17">
        <v>2015</v>
      </c>
      <c r="B9" s="9">
        <v>141500</v>
      </c>
      <c r="C9" s="9">
        <v>0</v>
      </c>
      <c r="D9" s="9">
        <v>706</v>
      </c>
      <c r="E9" s="9">
        <v>0</v>
      </c>
      <c r="I9" s="28"/>
      <c r="J9" s="55"/>
    </row>
    <row r="10" spans="1:14" x14ac:dyDescent="0.3">
      <c r="A10" s="17">
        <v>2016</v>
      </c>
      <c r="B10" s="9">
        <v>132697</v>
      </c>
      <c r="C10" s="9">
        <v>0</v>
      </c>
      <c r="D10" s="9">
        <v>748</v>
      </c>
      <c r="E10" s="9">
        <v>0</v>
      </c>
    </row>
    <row r="11" spans="1:14" x14ac:dyDescent="0.3">
      <c r="A11" s="17">
        <v>2017</v>
      </c>
      <c r="B11" s="9">
        <v>174942</v>
      </c>
      <c r="C11" s="9">
        <v>0</v>
      </c>
      <c r="D11" s="9">
        <v>1119</v>
      </c>
      <c r="E11" s="9">
        <v>0</v>
      </c>
    </row>
    <row r="12" spans="1:14" x14ac:dyDescent="0.3">
      <c r="A12" s="17">
        <v>2018</v>
      </c>
      <c r="B12" s="9">
        <v>224852</v>
      </c>
      <c r="C12" s="9">
        <v>0</v>
      </c>
      <c r="D12" s="9">
        <v>1617</v>
      </c>
      <c r="E12" s="9">
        <v>0</v>
      </c>
    </row>
    <row r="13" spans="1:14" x14ac:dyDescent="0.3">
      <c r="A13" s="17">
        <v>2019</v>
      </c>
      <c r="B13" s="9">
        <v>284031</v>
      </c>
      <c r="C13" s="9">
        <v>0</v>
      </c>
      <c r="D13" s="9">
        <v>2165</v>
      </c>
      <c r="E13" s="9">
        <v>0</v>
      </c>
    </row>
    <row r="14" spans="1:14" x14ac:dyDescent="0.3">
      <c r="A14" s="17">
        <v>2020</v>
      </c>
      <c r="B14" s="9">
        <v>370320</v>
      </c>
      <c r="C14" s="9">
        <v>0</v>
      </c>
      <c r="D14" s="9">
        <v>2965</v>
      </c>
      <c r="E14" s="9">
        <v>0</v>
      </c>
    </row>
    <row r="15" spans="1:14" x14ac:dyDescent="0.3">
      <c r="A15" s="17">
        <v>2021</v>
      </c>
      <c r="B15" s="9">
        <v>377430</v>
      </c>
      <c r="C15" s="9">
        <v>0</v>
      </c>
      <c r="D15" s="9">
        <v>3192</v>
      </c>
      <c r="E15" s="9">
        <v>0</v>
      </c>
      <c r="J15" s="55"/>
    </row>
    <row r="16" spans="1:14" x14ac:dyDescent="0.3">
      <c r="A16" s="17">
        <v>2022</v>
      </c>
      <c r="B16" s="9">
        <v>314645</v>
      </c>
      <c r="C16" s="9">
        <v>0</v>
      </c>
      <c r="D16" s="9">
        <v>2800</v>
      </c>
      <c r="E16" s="9">
        <v>0</v>
      </c>
      <c r="J16" s="55"/>
      <c r="N16" s="55"/>
    </row>
    <row r="17" spans="1:6" x14ac:dyDescent="0.3">
      <c r="B17" s="56"/>
      <c r="C17" s="56"/>
      <c r="D17" s="56"/>
      <c r="E17" s="56"/>
    </row>
    <row r="18" spans="1:6" ht="14.85" customHeight="1" x14ac:dyDescent="0.3">
      <c r="B18" s="56"/>
      <c r="C18" s="56"/>
      <c r="D18" s="56"/>
      <c r="E18" s="56"/>
    </row>
    <row r="19" spans="1:6" x14ac:dyDescent="0.3">
      <c r="A19" s="56"/>
      <c r="B19" s="56"/>
      <c r="C19" s="56"/>
      <c r="D19" s="56"/>
      <c r="E19" s="56"/>
      <c r="F19" s="57"/>
    </row>
  </sheetData>
  <hyperlinks>
    <hyperlink ref="A1" location="Contents!A1" display="Back to contents" xr:uid="{2A673CF6-3C1A-441E-AFAA-8B2C1FDE4BD8}"/>
  </hyperlinks>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B5EA0-7D78-4C0E-A754-24EB374340EC}">
  <sheetPr codeName="Sheet27"/>
  <dimension ref="A1:G41"/>
  <sheetViews>
    <sheetView showGridLines="0" zoomScaleNormal="100" workbookViewId="0"/>
  </sheetViews>
  <sheetFormatPr defaultColWidth="8.5546875" defaultRowHeight="14.4" x14ac:dyDescent="0.3"/>
  <cols>
    <col min="1" max="1" width="9.5546875" bestFit="1" customWidth="1"/>
    <col min="2" max="2" width="29.44140625" bestFit="1" customWidth="1"/>
    <col min="3" max="3" width="38.44140625" bestFit="1" customWidth="1"/>
    <col min="4" max="4" width="15.44140625" customWidth="1"/>
    <col min="5" max="5" width="22.88671875" bestFit="1" customWidth="1"/>
    <col min="6" max="6" width="22.5546875" bestFit="1" customWidth="1"/>
    <col min="7" max="7" width="31.88671875" bestFit="1" customWidth="1"/>
    <col min="10" max="10" width="10.5546875" bestFit="1" customWidth="1"/>
  </cols>
  <sheetData>
    <row r="1" spans="1:7" x14ac:dyDescent="0.3">
      <c r="A1" s="11" t="s">
        <v>46</v>
      </c>
    </row>
    <row r="2" spans="1:7" ht="18" x14ac:dyDescent="0.35">
      <c r="A2" s="30" t="s">
        <v>196</v>
      </c>
    </row>
    <row r="3" spans="1:7" x14ac:dyDescent="0.3">
      <c r="A3" s="6" t="s">
        <v>4</v>
      </c>
      <c r="B3" s="6" t="s">
        <v>152</v>
      </c>
      <c r="C3" s="6" t="s">
        <v>270</v>
      </c>
      <c r="D3" s="6" t="s">
        <v>82</v>
      </c>
      <c r="E3" s="6" t="s">
        <v>78</v>
      </c>
      <c r="F3" s="6" t="s">
        <v>150</v>
      </c>
      <c r="G3" s="6" t="s">
        <v>151</v>
      </c>
    </row>
    <row r="4" spans="1:7" x14ac:dyDescent="0.3">
      <c r="A4" s="17">
        <v>2016</v>
      </c>
      <c r="B4" s="52">
        <v>9240</v>
      </c>
      <c r="C4" s="52" t="s">
        <v>228</v>
      </c>
      <c r="D4" s="20">
        <v>132696</v>
      </c>
      <c r="E4" s="52" t="s">
        <v>228</v>
      </c>
      <c r="F4" s="53">
        <v>6.4</v>
      </c>
      <c r="G4" s="52" t="s">
        <v>228</v>
      </c>
    </row>
    <row r="5" spans="1:7" x14ac:dyDescent="0.3">
      <c r="A5" s="17">
        <v>2017</v>
      </c>
      <c r="B5" s="52">
        <v>8526</v>
      </c>
      <c r="C5" s="52" t="s">
        <v>228</v>
      </c>
      <c r="D5" s="20">
        <v>174941</v>
      </c>
      <c r="E5" s="52" t="s">
        <v>228</v>
      </c>
      <c r="F5" s="53">
        <v>4.3</v>
      </c>
      <c r="G5" s="52" t="s">
        <v>228</v>
      </c>
    </row>
    <row r="6" spans="1:7" x14ac:dyDescent="0.3">
      <c r="A6" s="17">
        <v>2018</v>
      </c>
      <c r="B6" s="52">
        <v>7840.0000000000009</v>
      </c>
      <c r="C6" s="52" t="s">
        <v>228</v>
      </c>
      <c r="D6" s="20">
        <v>224850</v>
      </c>
      <c r="E6" s="52" t="s">
        <v>228</v>
      </c>
      <c r="F6" s="53">
        <v>4.8</v>
      </c>
      <c r="G6" s="52" t="s">
        <v>228</v>
      </c>
    </row>
    <row r="7" spans="1:7" x14ac:dyDescent="0.3">
      <c r="A7" s="17">
        <v>2019</v>
      </c>
      <c r="B7" s="52">
        <v>6510.0000000000009</v>
      </c>
      <c r="C7" s="52" t="s">
        <v>228</v>
      </c>
      <c r="D7" s="20">
        <v>284014</v>
      </c>
      <c r="E7" s="52" t="s">
        <v>228</v>
      </c>
      <c r="F7" s="53">
        <v>3.8</v>
      </c>
      <c r="G7" s="52" t="s">
        <v>228</v>
      </c>
    </row>
    <row r="8" spans="1:7" ht="14.85" customHeight="1" x14ac:dyDescent="0.3">
      <c r="A8" s="17">
        <v>2020</v>
      </c>
      <c r="B8" s="52">
        <v>4970</v>
      </c>
      <c r="C8" s="52" t="s">
        <v>228</v>
      </c>
      <c r="D8" s="20">
        <v>370226</v>
      </c>
      <c r="E8" s="52" t="s">
        <v>228</v>
      </c>
      <c r="F8" s="53">
        <v>3.3</v>
      </c>
      <c r="G8" s="52" t="s">
        <v>228</v>
      </c>
    </row>
    <row r="9" spans="1:7" x14ac:dyDescent="0.3">
      <c r="A9" s="17">
        <v>2021</v>
      </c>
      <c r="B9" s="52">
        <v>5600.0000000000009</v>
      </c>
      <c r="C9" s="52" t="s">
        <v>228</v>
      </c>
      <c r="D9" s="20">
        <v>376000</v>
      </c>
      <c r="E9" s="52" t="s">
        <v>228</v>
      </c>
      <c r="F9" s="53">
        <v>3.9</v>
      </c>
      <c r="G9" s="52" t="s">
        <v>228</v>
      </c>
    </row>
    <row r="10" spans="1:7" x14ac:dyDescent="0.3">
      <c r="A10" s="17">
        <v>2022</v>
      </c>
      <c r="B10" s="52">
        <v>6280</v>
      </c>
      <c r="C10" s="52" t="s">
        <v>228</v>
      </c>
      <c r="D10" s="20">
        <v>319000</v>
      </c>
      <c r="E10" s="52" t="s">
        <v>228</v>
      </c>
      <c r="F10" s="53">
        <v>3.7</v>
      </c>
      <c r="G10" s="52" t="s">
        <v>228</v>
      </c>
    </row>
    <row r="11" spans="1:7" x14ac:dyDescent="0.3">
      <c r="A11" s="17">
        <v>2023</v>
      </c>
      <c r="B11" s="52" t="s">
        <v>228</v>
      </c>
      <c r="C11" s="52">
        <v>6679</v>
      </c>
      <c r="D11" s="20" t="e">
        <f>NA()</f>
        <v>#N/A</v>
      </c>
      <c r="E11" s="20">
        <v>349000</v>
      </c>
      <c r="F11" s="53" t="s">
        <v>228</v>
      </c>
      <c r="G11" s="53">
        <v>3.4</v>
      </c>
    </row>
    <row r="36" spans="1:5" x14ac:dyDescent="0.3">
      <c r="A36" t="s">
        <v>262</v>
      </c>
    </row>
    <row r="37" spans="1:5" x14ac:dyDescent="0.3">
      <c r="A37" t="s">
        <v>215</v>
      </c>
    </row>
    <row r="38" spans="1:5" ht="14.4" customHeight="1" x14ac:dyDescent="0.3">
      <c r="A38" s="136" t="s">
        <v>153</v>
      </c>
      <c r="B38" s="136"/>
      <c r="C38" s="136"/>
      <c r="D38" s="136"/>
      <c r="E38" s="136"/>
    </row>
    <row r="39" spans="1:5" x14ac:dyDescent="0.3">
      <c r="A39" s="136"/>
      <c r="B39" s="136"/>
      <c r="C39" s="136"/>
      <c r="D39" s="136"/>
      <c r="E39" s="136"/>
    </row>
    <row r="40" spans="1:5" x14ac:dyDescent="0.3">
      <c r="A40" s="136"/>
      <c r="B40" s="136"/>
      <c r="C40" s="136"/>
      <c r="D40" s="136"/>
      <c r="E40" s="136"/>
    </row>
    <row r="41" spans="1:5" x14ac:dyDescent="0.3">
      <c r="A41" s="136"/>
      <c r="B41" s="136"/>
      <c r="C41" s="136"/>
      <c r="D41" s="136"/>
      <c r="E41" s="136"/>
    </row>
  </sheetData>
  <mergeCells count="1">
    <mergeCell ref="A38:E41"/>
  </mergeCells>
  <phoneticPr fontId="6" type="noConversion"/>
  <hyperlinks>
    <hyperlink ref="A1" location="Contents!A1" display="Back to contents" xr:uid="{BD033E1C-3728-4E88-8EC2-315B4E43086D}"/>
  </hyperlinks>
  <pageMargins left="0.7" right="0.7" top="0.75" bottom="0.75" header="0.3" footer="0.3"/>
  <pageSetup paperSize="9" orientation="portrait"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24793-141A-4CFC-B5B4-0D584DE4A9DB}">
  <sheetPr codeName="Sheet28"/>
  <dimension ref="A1:E59"/>
  <sheetViews>
    <sheetView showGridLines="0" zoomScaleNormal="100" workbookViewId="0"/>
  </sheetViews>
  <sheetFormatPr defaultColWidth="8.5546875" defaultRowHeight="14.4" x14ac:dyDescent="0.3"/>
  <cols>
    <col min="1" max="1" width="9.5546875" bestFit="1" customWidth="1"/>
    <col min="2" max="2" width="8.44140625" bestFit="1" customWidth="1"/>
    <col min="3" max="3" width="20.44140625" bestFit="1" customWidth="1"/>
    <col min="4" max="4" width="31.44140625" bestFit="1" customWidth="1"/>
    <col min="5" max="5" width="55.44140625" bestFit="1" customWidth="1"/>
    <col min="6" max="7" width="17.5546875" bestFit="1" customWidth="1"/>
    <col min="8" max="8" width="16" customWidth="1"/>
    <col min="11" max="11" width="10.5546875" bestFit="1" customWidth="1"/>
  </cols>
  <sheetData>
    <row r="1" spans="1:5" x14ac:dyDescent="0.3">
      <c r="A1" s="11" t="s">
        <v>46</v>
      </c>
    </row>
    <row r="2" spans="1:5" ht="18" x14ac:dyDescent="0.35">
      <c r="A2" s="30" t="s">
        <v>197</v>
      </c>
    </row>
    <row r="3" spans="1:5" x14ac:dyDescent="0.3">
      <c r="A3" s="3" t="s">
        <v>6</v>
      </c>
      <c r="B3" s="3" t="s">
        <v>95</v>
      </c>
      <c r="C3" s="3" t="s">
        <v>97</v>
      </c>
      <c r="D3" s="3" t="s">
        <v>96</v>
      </c>
      <c r="E3" s="3" t="s">
        <v>98</v>
      </c>
    </row>
    <row r="4" spans="1:5" x14ac:dyDescent="0.3">
      <c r="A4" s="48" t="s">
        <v>17</v>
      </c>
      <c r="B4" s="38">
        <v>1</v>
      </c>
      <c r="C4" s="20">
        <v>1063704</v>
      </c>
      <c r="D4" s="20">
        <v>819231</v>
      </c>
      <c r="E4" s="50">
        <v>-0.29841924734201603</v>
      </c>
    </row>
    <row r="5" spans="1:5" x14ac:dyDescent="0.3">
      <c r="A5" s="48" t="s">
        <v>17</v>
      </c>
      <c r="B5" s="38">
        <v>2</v>
      </c>
      <c r="C5" s="20">
        <v>530664</v>
      </c>
      <c r="D5" s="20">
        <v>819231</v>
      </c>
      <c r="E5" s="50">
        <v>2.6910635596840898E-2</v>
      </c>
    </row>
    <row r="6" spans="1:5" x14ac:dyDescent="0.3">
      <c r="A6" s="48" t="s">
        <v>17</v>
      </c>
      <c r="B6" s="38">
        <v>3</v>
      </c>
      <c r="C6" s="20">
        <v>735045</v>
      </c>
      <c r="D6" s="20">
        <v>819231</v>
      </c>
      <c r="E6" s="50">
        <v>5.2194133515618302E-2</v>
      </c>
    </row>
    <row r="7" spans="1:5" x14ac:dyDescent="0.3">
      <c r="A7" s="48" t="s">
        <v>17</v>
      </c>
      <c r="B7" s="38">
        <v>4</v>
      </c>
      <c r="C7" s="20">
        <v>671752</v>
      </c>
      <c r="D7" s="20">
        <v>819231</v>
      </c>
      <c r="E7" s="50">
        <v>8.4150665869169805E-2</v>
      </c>
    </row>
    <row r="8" spans="1:5" ht="14.85" customHeight="1" x14ac:dyDescent="0.3">
      <c r="A8" s="48" t="s">
        <v>18</v>
      </c>
      <c r="B8" s="38">
        <v>5</v>
      </c>
      <c r="C8" s="20">
        <v>831747</v>
      </c>
      <c r="D8" s="20">
        <v>819231</v>
      </c>
      <c r="E8" s="50">
        <v>6.4264736398813499E-2</v>
      </c>
    </row>
    <row r="9" spans="1:5" x14ac:dyDescent="0.3">
      <c r="A9" s="48" t="s">
        <v>18</v>
      </c>
      <c r="B9" s="38">
        <v>6</v>
      </c>
      <c r="C9" s="20">
        <v>651169</v>
      </c>
      <c r="D9" s="20">
        <v>819231</v>
      </c>
      <c r="E9" s="50">
        <v>8.77447928746099E-2</v>
      </c>
    </row>
    <row r="10" spans="1:5" x14ac:dyDescent="0.3">
      <c r="A10" s="48" t="s">
        <v>18</v>
      </c>
      <c r="B10" s="38">
        <v>7</v>
      </c>
      <c r="C10" s="20">
        <v>745292</v>
      </c>
      <c r="D10" s="20">
        <v>819231</v>
      </c>
      <c r="E10" s="50">
        <v>8.8103114248396994E-2</v>
      </c>
    </row>
    <row r="11" spans="1:5" x14ac:dyDescent="0.3">
      <c r="A11" s="48" t="s">
        <v>18</v>
      </c>
      <c r="B11" s="38">
        <v>8</v>
      </c>
      <c r="C11" s="20">
        <v>688696</v>
      </c>
      <c r="D11" s="20">
        <v>819231</v>
      </c>
      <c r="E11" s="50">
        <v>9.7007403293336403E-2</v>
      </c>
    </row>
    <row r="12" spans="1:5" x14ac:dyDescent="0.3">
      <c r="A12" s="48" t="s">
        <v>19</v>
      </c>
      <c r="B12" s="38">
        <v>9</v>
      </c>
      <c r="C12" s="20">
        <v>638983</v>
      </c>
      <c r="D12" s="20">
        <v>819231</v>
      </c>
      <c r="E12" s="50">
        <v>0.110675471682759</v>
      </c>
    </row>
    <row r="13" spans="1:5" x14ac:dyDescent="0.3">
      <c r="A13" s="48" t="s">
        <v>19</v>
      </c>
      <c r="B13" s="38">
        <v>10</v>
      </c>
      <c r="C13" s="20">
        <v>714563</v>
      </c>
      <c r="D13" s="20">
        <v>819231</v>
      </c>
      <c r="E13" s="50">
        <v>0.112384190032103</v>
      </c>
    </row>
    <row r="14" spans="1:5" x14ac:dyDescent="0.3">
      <c r="A14" s="48" t="s">
        <v>19</v>
      </c>
      <c r="B14" s="38">
        <v>11</v>
      </c>
      <c r="C14" s="20">
        <v>719755</v>
      </c>
      <c r="D14" s="20">
        <v>819231</v>
      </c>
      <c r="E14" s="50">
        <v>0.11320608154220201</v>
      </c>
    </row>
    <row r="15" spans="1:5" x14ac:dyDescent="0.3">
      <c r="A15" s="48" t="s">
        <v>19</v>
      </c>
      <c r="B15" s="38">
        <v>12</v>
      </c>
      <c r="C15" s="20">
        <v>730325</v>
      </c>
      <c r="D15" s="20">
        <v>819231</v>
      </c>
      <c r="E15" s="50">
        <v>0.112815794506223</v>
      </c>
    </row>
    <row r="16" spans="1:5" x14ac:dyDescent="0.3">
      <c r="A16" s="48" t="s">
        <v>8</v>
      </c>
      <c r="B16" s="38">
        <v>13</v>
      </c>
      <c r="C16" s="20">
        <v>671358</v>
      </c>
      <c r="D16" s="20">
        <v>819231</v>
      </c>
      <c r="E16" s="50">
        <v>0.118022364340248</v>
      </c>
    </row>
    <row r="17" spans="1:5" x14ac:dyDescent="0.3">
      <c r="A17" s="48" t="s">
        <v>8</v>
      </c>
      <c r="B17" s="38">
        <v>14</v>
      </c>
      <c r="C17" s="20">
        <v>675115</v>
      </c>
      <c r="D17" s="20">
        <v>819231</v>
      </c>
      <c r="E17" s="50">
        <v>0.122157566076856</v>
      </c>
    </row>
    <row r="18" spans="1:5" ht="14.85" customHeight="1" x14ac:dyDescent="0.3">
      <c r="A18" s="48" t="s">
        <v>8</v>
      </c>
      <c r="B18" s="38">
        <v>15</v>
      </c>
      <c r="C18" s="20">
        <v>525016</v>
      </c>
      <c r="D18" s="20">
        <v>819231</v>
      </c>
      <c r="E18" s="50">
        <v>0.137956048159044</v>
      </c>
    </row>
    <row r="19" spans="1:5" x14ac:dyDescent="0.3">
      <c r="A19" s="48" t="s">
        <v>8</v>
      </c>
      <c r="B19" s="38">
        <v>16</v>
      </c>
      <c r="C19" s="20">
        <v>519543</v>
      </c>
      <c r="D19" s="20">
        <v>819231</v>
      </c>
      <c r="E19" s="50">
        <v>0.152197261452828</v>
      </c>
    </row>
    <row r="20" spans="1:5" x14ac:dyDescent="0.3">
      <c r="A20" s="48" t="s">
        <v>8</v>
      </c>
      <c r="B20" s="38">
        <v>17</v>
      </c>
      <c r="C20" s="20">
        <v>479020</v>
      </c>
      <c r="D20" s="20">
        <v>819231</v>
      </c>
      <c r="E20" s="50">
        <v>0.167672728552134</v>
      </c>
    </row>
    <row r="21" spans="1:5" x14ac:dyDescent="0.3">
      <c r="A21" s="48" t="s">
        <v>9</v>
      </c>
      <c r="B21" s="38">
        <v>18</v>
      </c>
      <c r="C21" s="20">
        <v>602766</v>
      </c>
      <c r="D21" s="20">
        <v>819231</v>
      </c>
      <c r="E21" s="50">
        <v>0.17303694390532001</v>
      </c>
    </row>
    <row r="22" spans="1:5" x14ac:dyDescent="0.3">
      <c r="A22" s="48" t="s">
        <v>9</v>
      </c>
      <c r="B22" s="38">
        <v>19</v>
      </c>
      <c r="C22" s="20">
        <v>629761</v>
      </c>
      <c r="D22" s="20">
        <v>819231</v>
      </c>
      <c r="E22" s="50">
        <v>0.17610220637222199</v>
      </c>
    </row>
    <row r="23" spans="1:5" x14ac:dyDescent="0.3">
      <c r="A23" s="48" t="s">
        <v>9</v>
      </c>
      <c r="B23" s="38">
        <v>20</v>
      </c>
      <c r="C23" s="20">
        <v>643596</v>
      </c>
      <c r="D23" s="20">
        <v>819231</v>
      </c>
      <c r="E23" s="50">
        <v>0.17801655212821799</v>
      </c>
    </row>
    <row r="24" spans="1:5" x14ac:dyDescent="0.3">
      <c r="A24" s="48" t="s">
        <v>9</v>
      </c>
      <c r="B24" s="38">
        <v>21</v>
      </c>
      <c r="C24" s="20">
        <v>685491</v>
      </c>
      <c r="D24" s="20">
        <v>819231</v>
      </c>
      <c r="E24" s="50">
        <v>0.177313365686594</v>
      </c>
    </row>
    <row r="25" spans="1:5" x14ac:dyDescent="0.3">
      <c r="A25" s="48" t="s">
        <v>10</v>
      </c>
      <c r="B25" s="38">
        <v>22</v>
      </c>
      <c r="C25" s="20">
        <v>640279</v>
      </c>
      <c r="D25" s="20">
        <v>819231</v>
      </c>
      <c r="E25" s="50">
        <v>0.17918266931364599</v>
      </c>
    </row>
    <row r="26" spans="1:5" x14ac:dyDescent="0.3">
      <c r="A26" s="48" t="s">
        <v>10</v>
      </c>
      <c r="B26" s="38">
        <v>23</v>
      </c>
      <c r="C26" s="20">
        <v>648670</v>
      </c>
      <c r="D26" s="20">
        <v>819231</v>
      </c>
      <c r="E26" s="50">
        <v>0.18044409676318501</v>
      </c>
    </row>
    <row r="27" spans="1:5" x14ac:dyDescent="0.3">
      <c r="A27" s="48" t="s">
        <v>10</v>
      </c>
      <c r="B27" s="38">
        <v>24</v>
      </c>
      <c r="C27" s="20">
        <v>624766</v>
      </c>
      <c r="D27" s="20">
        <v>819231</v>
      </c>
      <c r="E27" s="50">
        <v>0.182816181048057</v>
      </c>
    </row>
    <row r="28" spans="1:5" x14ac:dyDescent="0.3">
      <c r="A28" s="48" t="s">
        <v>10</v>
      </c>
      <c r="B28" s="38">
        <v>25</v>
      </c>
      <c r="C28" s="20">
        <v>708668</v>
      </c>
      <c r="D28" s="20">
        <v>819231</v>
      </c>
      <c r="E28" s="50">
        <v>0.180901871269363</v>
      </c>
    </row>
    <row r="29" spans="1:5" x14ac:dyDescent="0.3">
      <c r="A29" s="48" t="s">
        <v>11</v>
      </c>
      <c r="B29" s="38">
        <v>26</v>
      </c>
      <c r="C29" s="20">
        <v>761867</v>
      </c>
      <c r="D29" s="20">
        <v>819231</v>
      </c>
      <c r="E29" s="50">
        <v>0.17663720811005501</v>
      </c>
    </row>
    <row r="30" spans="1:5" x14ac:dyDescent="0.3">
      <c r="A30" s="48" t="s">
        <v>11</v>
      </c>
      <c r="B30" s="38">
        <v>27</v>
      </c>
      <c r="C30" s="20">
        <v>634458</v>
      </c>
      <c r="D30" s="20">
        <v>819231</v>
      </c>
      <c r="E30" s="50">
        <v>0.17844855218608599</v>
      </c>
    </row>
    <row r="31" spans="1:5" x14ac:dyDescent="0.3">
      <c r="A31" s="48" t="s">
        <v>11</v>
      </c>
      <c r="B31" s="38">
        <v>28</v>
      </c>
      <c r="C31" s="20">
        <v>707083</v>
      </c>
      <c r="D31" s="20">
        <v>819231</v>
      </c>
      <c r="E31" s="50">
        <v>0.176964431757347</v>
      </c>
    </row>
    <row r="32" spans="1:5" x14ac:dyDescent="0.3">
      <c r="A32" s="48" t="s">
        <v>11</v>
      </c>
      <c r="B32" s="38">
        <v>29</v>
      </c>
      <c r="C32" s="20">
        <v>695511</v>
      </c>
      <c r="D32" s="20">
        <v>819231</v>
      </c>
      <c r="E32" s="50">
        <v>0.17606974926413199</v>
      </c>
    </row>
    <row r="33" spans="1:5" x14ac:dyDescent="0.3">
      <c r="A33" s="48" t="s">
        <v>11</v>
      </c>
      <c r="B33" s="38">
        <v>30</v>
      </c>
      <c r="C33" s="20">
        <v>683872</v>
      </c>
      <c r="D33" s="20">
        <v>819231</v>
      </c>
      <c r="E33" s="50">
        <v>0.17570828705003499</v>
      </c>
    </row>
    <row r="34" spans="1:5" x14ac:dyDescent="0.3">
      <c r="A34" s="48" t="s">
        <v>12</v>
      </c>
      <c r="B34" s="38">
        <v>31</v>
      </c>
      <c r="C34" s="20">
        <v>779239</v>
      </c>
      <c r="D34" s="20">
        <v>819231</v>
      </c>
      <c r="E34" s="50">
        <v>0.17161496653230199</v>
      </c>
    </row>
    <row r="35" spans="1:5" x14ac:dyDescent="0.3">
      <c r="A35" s="48" t="s">
        <v>12</v>
      </c>
      <c r="B35" s="38">
        <v>32</v>
      </c>
      <c r="C35" s="20">
        <v>707007</v>
      </c>
      <c r="D35" s="20">
        <v>819231</v>
      </c>
      <c r="E35" s="50">
        <v>0.170532809772591</v>
      </c>
    </row>
    <row r="36" spans="1:5" x14ac:dyDescent="0.3">
      <c r="A36" s="48" t="s">
        <v>12</v>
      </c>
      <c r="B36" s="38">
        <v>33</v>
      </c>
      <c r="C36" s="20">
        <v>726528</v>
      </c>
      <c r="D36" s="20">
        <v>819231</v>
      </c>
      <c r="E36" s="50">
        <v>0.16879416332927599</v>
      </c>
    </row>
    <row r="37" spans="1:5" x14ac:dyDescent="0.3">
      <c r="A37" s="48" t="s">
        <v>12</v>
      </c>
      <c r="B37" s="38">
        <v>34</v>
      </c>
      <c r="C37" s="20">
        <v>812487</v>
      </c>
      <c r="D37" s="20">
        <v>819231</v>
      </c>
      <c r="E37" s="50">
        <v>0.164071714400395</v>
      </c>
    </row>
    <row r="38" spans="1:5" x14ac:dyDescent="0.3">
      <c r="A38" s="48" t="s">
        <v>13</v>
      </c>
      <c r="B38" s="38">
        <v>35</v>
      </c>
      <c r="C38" s="20">
        <v>786303</v>
      </c>
      <c r="D38" s="20">
        <v>819231</v>
      </c>
      <c r="E38" s="50">
        <v>0.16053231170036</v>
      </c>
    </row>
    <row r="39" spans="1:5" x14ac:dyDescent="0.3">
      <c r="A39" s="48" t="s">
        <v>13</v>
      </c>
      <c r="B39" s="38">
        <v>36</v>
      </c>
      <c r="C39" s="20">
        <v>750781</v>
      </c>
      <c r="D39" s="20">
        <v>819231</v>
      </c>
      <c r="E39" s="50">
        <v>0.158393993275528</v>
      </c>
    </row>
    <row r="40" spans="1:5" x14ac:dyDescent="0.3">
      <c r="A40" s="48" t="s">
        <v>13</v>
      </c>
      <c r="B40" s="38">
        <v>37</v>
      </c>
      <c r="C40" s="20">
        <v>812329</v>
      </c>
      <c r="D40" s="20">
        <v>819231</v>
      </c>
      <c r="E40" s="50">
        <v>0.15434074382965399</v>
      </c>
    </row>
    <row r="41" spans="1:5" x14ac:dyDescent="0.3">
      <c r="A41" s="48" t="s">
        <v>13</v>
      </c>
      <c r="B41" s="38">
        <v>38</v>
      </c>
      <c r="C41" s="20">
        <v>701868</v>
      </c>
      <c r="D41" s="20">
        <v>819231</v>
      </c>
      <c r="E41" s="50">
        <v>0.15404911672513999</v>
      </c>
    </row>
    <row r="42" spans="1:5" x14ac:dyDescent="0.3">
      <c r="A42" s="48" t="s">
        <v>13</v>
      </c>
      <c r="B42" s="38">
        <v>39</v>
      </c>
      <c r="C42" s="20">
        <v>780707</v>
      </c>
      <c r="D42" s="20">
        <v>819231</v>
      </c>
      <c r="E42" s="50">
        <v>0.15130486820488401</v>
      </c>
    </row>
    <row r="43" spans="1:5" x14ac:dyDescent="0.3">
      <c r="A43" s="43" t="s">
        <v>14</v>
      </c>
      <c r="B43" s="51">
        <v>40</v>
      </c>
      <c r="C43" s="20">
        <v>656960</v>
      </c>
      <c r="D43" s="20">
        <v>819231</v>
      </c>
      <c r="E43" s="50">
        <v>0.15247415255789001</v>
      </c>
    </row>
    <row r="44" spans="1:5" x14ac:dyDescent="0.3">
      <c r="A44" s="43" t="s">
        <v>14</v>
      </c>
      <c r="B44" s="51">
        <v>41</v>
      </c>
      <c r="C44" s="20">
        <v>735977</v>
      </c>
      <c r="D44" s="20">
        <v>819231</v>
      </c>
      <c r="E44" s="50">
        <v>0.15123389214679001</v>
      </c>
    </row>
    <row r="45" spans="1:5" x14ac:dyDescent="0.3">
      <c r="A45" s="43" t="s">
        <v>14</v>
      </c>
      <c r="B45" s="51">
        <v>42</v>
      </c>
      <c r="C45" s="20">
        <v>810465</v>
      </c>
      <c r="D45" s="20">
        <v>819231</v>
      </c>
      <c r="E45" s="50">
        <v>0.147887824978508</v>
      </c>
    </row>
    <row r="46" spans="1:5" x14ac:dyDescent="0.3">
      <c r="A46" s="43" t="s">
        <v>14</v>
      </c>
      <c r="B46" s="51">
        <v>43</v>
      </c>
      <c r="C46" s="20">
        <v>736992</v>
      </c>
      <c r="D46" s="20">
        <v>819231</v>
      </c>
      <c r="E46" s="50">
        <v>0.14678309666280501</v>
      </c>
    </row>
    <row r="47" spans="1:5" x14ac:dyDescent="0.3">
      <c r="A47" s="43" t="s">
        <v>15</v>
      </c>
      <c r="B47" s="51">
        <v>44</v>
      </c>
      <c r="C47" s="20">
        <v>756602</v>
      </c>
      <c r="D47" s="20">
        <v>819231</v>
      </c>
      <c r="E47" s="50">
        <v>0.145184558005133</v>
      </c>
    </row>
    <row r="48" spans="1:5" x14ac:dyDescent="0.3">
      <c r="A48" s="43" t="s">
        <v>15</v>
      </c>
      <c r="B48" s="51">
        <v>45</v>
      </c>
      <c r="C48" s="20">
        <v>818138</v>
      </c>
      <c r="D48" s="20">
        <v>819231</v>
      </c>
      <c r="E48" s="50">
        <v>0.141987855804977</v>
      </c>
    </row>
    <row r="49" spans="1:5" x14ac:dyDescent="0.3">
      <c r="A49" s="43" t="s">
        <v>15</v>
      </c>
      <c r="B49" s="51">
        <v>46</v>
      </c>
      <c r="C49" s="20">
        <v>844877</v>
      </c>
      <c r="D49" s="20">
        <v>819231</v>
      </c>
      <c r="E49" s="50">
        <v>0.138220593144464</v>
      </c>
    </row>
    <row r="50" spans="1:5" x14ac:dyDescent="0.3">
      <c r="A50" s="43" t="s">
        <v>15</v>
      </c>
      <c r="B50" s="51">
        <v>47</v>
      </c>
      <c r="C50" s="20">
        <v>872985</v>
      </c>
      <c r="D50" s="20">
        <v>819231</v>
      </c>
      <c r="E50" s="50">
        <v>0.13388363385337701</v>
      </c>
    </row>
    <row r="51" spans="1:5" x14ac:dyDescent="0.3">
      <c r="A51" s="43" t="s">
        <v>16</v>
      </c>
      <c r="B51" s="51">
        <v>48</v>
      </c>
      <c r="C51" s="20">
        <v>941284</v>
      </c>
      <c r="D51" s="20">
        <v>819231</v>
      </c>
      <c r="E51" s="50">
        <v>0.12799051141519099</v>
      </c>
    </row>
    <row r="52" spans="1:5" x14ac:dyDescent="0.3">
      <c r="A52" s="43" t="s">
        <v>16</v>
      </c>
      <c r="B52" s="51">
        <v>49</v>
      </c>
      <c r="C52" s="20">
        <v>1012355</v>
      </c>
      <c r="D52" s="20">
        <v>819231</v>
      </c>
      <c r="E52" s="50">
        <v>0.12056744673382901</v>
      </c>
    </row>
    <row r="53" spans="1:5" x14ac:dyDescent="0.3">
      <c r="A53" s="43" t="s">
        <v>16</v>
      </c>
      <c r="B53" s="51">
        <v>50</v>
      </c>
      <c r="C53" s="20">
        <v>1034881</v>
      </c>
      <c r="D53" s="20">
        <v>819231</v>
      </c>
      <c r="E53" s="50">
        <v>0.112891373606924</v>
      </c>
    </row>
    <row r="54" spans="1:5" x14ac:dyDescent="0.3">
      <c r="A54" s="43" t="s">
        <v>16</v>
      </c>
      <c r="B54" s="51">
        <v>51</v>
      </c>
      <c r="C54" s="20">
        <v>1519853</v>
      </c>
      <c r="D54" s="20">
        <v>819231</v>
      </c>
      <c r="E54" s="50">
        <v>9.3908770861590996E-2</v>
      </c>
    </row>
    <row r="55" spans="1:5" x14ac:dyDescent="0.3">
      <c r="A55" s="43" t="s">
        <v>16</v>
      </c>
      <c r="B55" s="51">
        <v>52</v>
      </c>
      <c r="C55" s="20">
        <v>177626</v>
      </c>
      <c r="D55" s="20">
        <v>819231</v>
      </c>
      <c r="E55" s="50">
        <v>0.10716397386288599</v>
      </c>
    </row>
    <row r="57" spans="1:5" x14ac:dyDescent="0.3">
      <c r="A57" t="s">
        <v>263</v>
      </c>
    </row>
    <row r="58" spans="1:5" x14ac:dyDescent="0.3">
      <c r="A58" t="s">
        <v>99</v>
      </c>
    </row>
    <row r="59" spans="1:5" x14ac:dyDescent="0.3">
      <c r="A59" t="s">
        <v>264</v>
      </c>
    </row>
  </sheetData>
  <phoneticPr fontId="6" type="noConversion"/>
  <hyperlinks>
    <hyperlink ref="A1" location="Contents!A1" display="Back to contents" xr:uid="{B7260736-078E-4D75-BF91-8A8609A1726F}"/>
  </hyperlinks>
  <pageMargins left="0.7" right="0.7" top="0.75" bottom="0.75" header="0.3" footer="0.3"/>
  <pageSetup paperSize="9" orientation="portrait"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3DA4-FA05-44C5-87FB-2305E844DFF6}">
  <sheetPr codeName="Sheet29"/>
  <dimension ref="A1:E53"/>
  <sheetViews>
    <sheetView showGridLines="0" zoomScaleNormal="100" workbookViewId="0"/>
  </sheetViews>
  <sheetFormatPr defaultColWidth="8.5546875" defaultRowHeight="14.4" x14ac:dyDescent="0.3"/>
  <cols>
    <col min="2" max="2" width="9" bestFit="1" customWidth="1"/>
    <col min="3" max="3" width="16.44140625" bestFit="1" customWidth="1"/>
    <col min="4" max="4" width="23.44140625" bestFit="1" customWidth="1"/>
    <col min="5" max="5" width="27.109375" customWidth="1"/>
  </cols>
  <sheetData>
    <row r="1" spans="1:5" x14ac:dyDescent="0.3">
      <c r="A1" s="11" t="s">
        <v>46</v>
      </c>
    </row>
    <row r="2" spans="1:5" ht="18" x14ac:dyDescent="0.3">
      <c r="A2" s="12" t="s">
        <v>198</v>
      </c>
    </row>
    <row r="3" spans="1:5" x14ac:dyDescent="0.3">
      <c r="A3" s="6" t="s">
        <v>4</v>
      </c>
      <c r="B3" s="6" t="s">
        <v>6</v>
      </c>
      <c r="C3" s="6" t="s">
        <v>88</v>
      </c>
      <c r="D3" s="6" t="s">
        <v>7</v>
      </c>
      <c r="E3" s="6" t="s">
        <v>122</v>
      </c>
    </row>
    <row r="4" spans="1:5" x14ac:dyDescent="0.3">
      <c r="A4" s="17">
        <v>2019</v>
      </c>
      <c r="B4" s="38" t="s">
        <v>17</v>
      </c>
      <c r="C4" s="20">
        <v>7814863</v>
      </c>
      <c r="D4" s="20">
        <v>1018</v>
      </c>
      <c r="E4" s="16">
        <v>99027402</v>
      </c>
    </row>
    <row r="5" spans="1:5" x14ac:dyDescent="0.3">
      <c r="A5" s="17">
        <v>2019</v>
      </c>
      <c r="B5" s="38" t="s">
        <v>18</v>
      </c>
      <c r="C5" s="20">
        <v>7064447</v>
      </c>
      <c r="D5" s="20">
        <v>960</v>
      </c>
      <c r="E5" s="16"/>
    </row>
    <row r="6" spans="1:5" x14ac:dyDescent="0.3">
      <c r="A6" s="17">
        <v>2019</v>
      </c>
      <c r="B6" s="38" t="s">
        <v>19</v>
      </c>
      <c r="C6" s="20">
        <v>5950456</v>
      </c>
      <c r="D6" s="20">
        <v>954</v>
      </c>
      <c r="E6" s="16"/>
    </row>
    <row r="7" spans="1:5" x14ac:dyDescent="0.3">
      <c r="A7" s="17">
        <v>2019</v>
      </c>
      <c r="B7" s="38" t="s">
        <v>8</v>
      </c>
      <c r="C7" s="20">
        <v>14216261</v>
      </c>
      <c r="D7" s="20">
        <v>1136</v>
      </c>
      <c r="E7" s="16"/>
    </row>
    <row r="8" spans="1:5" x14ac:dyDescent="0.3">
      <c r="A8" s="17">
        <v>2019</v>
      </c>
      <c r="B8" s="38" t="s">
        <v>9</v>
      </c>
      <c r="C8" s="20">
        <v>6087624</v>
      </c>
      <c r="D8" s="20">
        <v>1039</v>
      </c>
      <c r="E8" s="16"/>
    </row>
    <row r="9" spans="1:5" x14ac:dyDescent="0.3">
      <c r="A9" s="17">
        <v>2019</v>
      </c>
      <c r="B9" s="38" t="s">
        <v>10</v>
      </c>
      <c r="C9" s="20">
        <v>6223214</v>
      </c>
      <c r="D9" s="20">
        <v>999</v>
      </c>
      <c r="E9" s="16"/>
    </row>
    <row r="10" spans="1:5" x14ac:dyDescent="0.3">
      <c r="A10" s="17">
        <v>2019</v>
      </c>
      <c r="B10" s="38" t="s">
        <v>11</v>
      </c>
      <c r="C10" s="20">
        <v>13060984</v>
      </c>
      <c r="D10" s="20">
        <v>1236</v>
      </c>
      <c r="E10" s="16"/>
    </row>
    <row r="11" spans="1:5" x14ac:dyDescent="0.3">
      <c r="A11" s="17">
        <v>2019</v>
      </c>
      <c r="B11" s="38" t="s">
        <v>12</v>
      </c>
      <c r="C11" s="20">
        <v>7023575</v>
      </c>
      <c r="D11" s="20">
        <v>1055</v>
      </c>
      <c r="E11" s="16"/>
    </row>
    <row r="12" spans="1:5" x14ac:dyDescent="0.3">
      <c r="A12" s="17">
        <v>2019</v>
      </c>
      <c r="B12" s="38" t="s">
        <v>13</v>
      </c>
      <c r="C12" s="20">
        <v>6746460</v>
      </c>
      <c r="D12" s="20">
        <v>1097</v>
      </c>
      <c r="E12" s="16"/>
    </row>
    <row r="13" spans="1:5" x14ac:dyDescent="0.3">
      <c r="A13" s="17">
        <v>2019</v>
      </c>
      <c r="B13" s="38" t="s">
        <v>14</v>
      </c>
      <c r="C13" s="20">
        <v>13415688</v>
      </c>
      <c r="D13" s="20">
        <v>1323</v>
      </c>
      <c r="E13" s="16"/>
    </row>
    <row r="14" spans="1:5" x14ac:dyDescent="0.3">
      <c r="A14" s="17">
        <v>2019</v>
      </c>
      <c r="B14" s="38" t="s">
        <v>15</v>
      </c>
      <c r="C14" s="20">
        <v>5030943</v>
      </c>
      <c r="D14" s="20">
        <v>853</v>
      </c>
      <c r="E14" s="16"/>
    </row>
    <row r="15" spans="1:5" x14ac:dyDescent="0.3">
      <c r="A15" s="17">
        <v>2019</v>
      </c>
      <c r="B15" s="38" t="s">
        <v>16</v>
      </c>
      <c r="C15" s="20">
        <v>6392887</v>
      </c>
      <c r="D15" s="20">
        <v>1029</v>
      </c>
      <c r="E15" s="16"/>
    </row>
    <row r="16" spans="1:5" x14ac:dyDescent="0.3">
      <c r="A16" s="17">
        <v>2020</v>
      </c>
      <c r="B16" s="38" t="s">
        <v>17</v>
      </c>
      <c r="C16" s="20">
        <v>7575993</v>
      </c>
      <c r="D16" s="20">
        <v>993</v>
      </c>
      <c r="E16" s="16">
        <v>113443832</v>
      </c>
    </row>
    <row r="17" spans="1:5" x14ac:dyDescent="0.3">
      <c r="A17" s="17">
        <v>2020</v>
      </c>
      <c r="B17" s="38" t="s">
        <v>18</v>
      </c>
      <c r="C17" s="20">
        <v>8843300</v>
      </c>
      <c r="D17" s="20">
        <v>1010</v>
      </c>
      <c r="E17" s="16"/>
    </row>
    <row r="18" spans="1:5" x14ac:dyDescent="0.3">
      <c r="A18" s="17">
        <v>2020</v>
      </c>
      <c r="B18" s="38" t="s">
        <v>19</v>
      </c>
      <c r="C18" s="20">
        <v>7334068</v>
      </c>
      <c r="D18" s="20">
        <v>1044</v>
      </c>
      <c r="E18" s="16"/>
    </row>
    <row r="19" spans="1:5" x14ac:dyDescent="0.3">
      <c r="A19" s="17">
        <v>2020</v>
      </c>
      <c r="B19" s="38" t="s">
        <v>8</v>
      </c>
      <c r="C19" s="20">
        <v>13975556</v>
      </c>
      <c r="D19" s="20">
        <v>1053</v>
      </c>
      <c r="E19" s="16"/>
    </row>
    <row r="20" spans="1:5" x14ac:dyDescent="0.3">
      <c r="A20" s="17">
        <v>2020</v>
      </c>
      <c r="B20" s="38" t="s">
        <v>9</v>
      </c>
      <c r="C20" s="20">
        <v>5520985</v>
      </c>
      <c r="D20" s="20">
        <v>870</v>
      </c>
      <c r="E20" s="16"/>
    </row>
    <row r="21" spans="1:5" x14ac:dyDescent="0.3">
      <c r="A21" s="17">
        <v>2020</v>
      </c>
      <c r="B21" s="38" t="s">
        <v>10</v>
      </c>
      <c r="C21" s="20">
        <v>7155686</v>
      </c>
      <c r="D21" s="20">
        <v>913</v>
      </c>
      <c r="E21" s="16"/>
    </row>
    <row r="22" spans="1:5" x14ac:dyDescent="0.3">
      <c r="A22" s="17">
        <v>2020</v>
      </c>
      <c r="B22" s="38" t="s">
        <v>11</v>
      </c>
      <c r="C22" s="20">
        <v>15283956</v>
      </c>
      <c r="D22" s="20">
        <v>1239</v>
      </c>
      <c r="E22" s="16"/>
    </row>
    <row r="23" spans="1:5" x14ac:dyDescent="0.3">
      <c r="A23" s="17">
        <v>2020</v>
      </c>
      <c r="B23" s="38" t="s">
        <v>12</v>
      </c>
      <c r="C23" s="20">
        <v>7594703</v>
      </c>
      <c r="D23" s="20">
        <v>1021</v>
      </c>
      <c r="E23" s="16"/>
    </row>
    <row r="24" spans="1:5" x14ac:dyDescent="0.3">
      <c r="A24" s="17">
        <v>2020</v>
      </c>
      <c r="B24" s="38" t="s">
        <v>13</v>
      </c>
      <c r="C24" s="20">
        <v>8498478</v>
      </c>
      <c r="D24" s="20">
        <v>1103</v>
      </c>
      <c r="E24" s="16"/>
    </row>
    <row r="25" spans="1:5" x14ac:dyDescent="0.3">
      <c r="A25" s="17">
        <v>2020</v>
      </c>
      <c r="B25" s="38" t="s">
        <v>14</v>
      </c>
      <c r="C25" s="20">
        <v>14697248</v>
      </c>
      <c r="D25" s="20">
        <v>1289</v>
      </c>
      <c r="E25" s="16"/>
    </row>
    <row r="26" spans="1:5" x14ac:dyDescent="0.3">
      <c r="A26" s="17">
        <v>2020</v>
      </c>
      <c r="B26" s="38" t="s">
        <v>15</v>
      </c>
      <c r="C26" s="20">
        <v>7715062</v>
      </c>
      <c r="D26" s="20">
        <v>1061</v>
      </c>
      <c r="E26" s="16"/>
    </row>
    <row r="27" spans="1:5" x14ac:dyDescent="0.3">
      <c r="A27" s="17">
        <v>2020</v>
      </c>
      <c r="B27" s="38" t="s">
        <v>16</v>
      </c>
      <c r="C27" s="20">
        <v>9248797</v>
      </c>
      <c r="D27" s="20">
        <v>1150</v>
      </c>
      <c r="E27" s="16"/>
    </row>
    <row r="28" spans="1:5" x14ac:dyDescent="0.3">
      <c r="A28" s="17">
        <v>2021</v>
      </c>
      <c r="B28" s="38" t="s">
        <v>17</v>
      </c>
      <c r="C28" s="20">
        <v>9476056</v>
      </c>
      <c r="D28" s="20">
        <v>1153</v>
      </c>
      <c r="E28" s="16">
        <v>127998975</v>
      </c>
    </row>
    <row r="29" spans="1:5" x14ac:dyDescent="0.3">
      <c r="A29" s="17">
        <v>2021</v>
      </c>
      <c r="B29" s="38" t="s">
        <v>18</v>
      </c>
      <c r="C29" s="20">
        <v>13124791</v>
      </c>
      <c r="D29" s="20">
        <v>1325</v>
      </c>
      <c r="E29" s="16"/>
    </row>
    <row r="30" spans="1:5" x14ac:dyDescent="0.3">
      <c r="A30" s="17">
        <v>2021</v>
      </c>
      <c r="B30" s="38" t="s">
        <v>19</v>
      </c>
      <c r="C30" s="20">
        <v>10970946</v>
      </c>
      <c r="D30" s="20">
        <v>1305</v>
      </c>
      <c r="E30" s="16"/>
    </row>
    <row r="31" spans="1:5" x14ac:dyDescent="0.3">
      <c r="A31" s="17">
        <v>2021</v>
      </c>
      <c r="B31" s="38" t="s">
        <v>8</v>
      </c>
      <c r="C31" s="20">
        <v>19994439</v>
      </c>
      <c r="D31" s="20">
        <v>1319</v>
      </c>
      <c r="E31" s="16"/>
    </row>
    <row r="32" spans="1:5" x14ac:dyDescent="0.3">
      <c r="A32" s="17">
        <v>2021</v>
      </c>
      <c r="B32" s="38" t="s">
        <v>9</v>
      </c>
      <c r="C32" s="20">
        <v>7351922</v>
      </c>
      <c r="D32" s="20">
        <v>1052</v>
      </c>
      <c r="E32" s="16"/>
    </row>
    <row r="33" spans="1:5" x14ac:dyDescent="0.3">
      <c r="A33" s="17">
        <v>2021</v>
      </c>
      <c r="B33" s="38" t="s">
        <v>10</v>
      </c>
      <c r="C33" s="20">
        <v>9254955</v>
      </c>
      <c r="D33" s="20">
        <v>1157</v>
      </c>
      <c r="E33" s="16"/>
    </row>
    <row r="34" spans="1:5" x14ac:dyDescent="0.3">
      <c r="A34" s="17">
        <v>2021</v>
      </c>
      <c r="B34" s="38" t="s">
        <v>11</v>
      </c>
      <c r="C34" s="20">
        <v>13840301</v>
      </c>
      <c r="D34" s="20">
        <v>1245</v>
      </c>
      <c r="E34" s="16"/>
    </row>
    <row r="35" spans="1:5" x14ac:dyDescent="0.3">
      <c r="A35" s="17">
        <v>2021</v>
      </c>
      <c r="B35" s="38" t="s">
        <v>12</v>
      </c>
      <c r="C35" s="20">
        <v>6752906</v>
      </c>
      <c r="D35" s="20">
        <v>986</v>
      </c>
      <c r="E35" s="16"/>
    </row>
    <row r="36" spans="1:5" x14ac:dyDescent="0.3">
      <c r="A36" s="17">
        <v>2021</v>
      </c>
      <c r="B36" s="38" t="s">
        <v>13</v>
      </c>
      <c r="C36" s="20">
        <v>8606851</v>
      </c>
      <c r="D36" s="20">
        <v>1043</v>
      </c>
      <c r="E36" s="16"/>
    </row>
    <row r="37" spans="1:5" x14ac:dyDescent="0.3">
      <c r="A37" s="17">
        <v>2021</v>
      </c>
      <c r="B37" s="38" t="s">
        <v>14</v>
      </c>
      <c r="C37" s="20">
        <v>13701933</v>
      </c>
      <c r="D37" s="20">
        <v>1279</v>
      </c>
      <c r="E37" s="16"/>
    </row>
    <row r="38" spans="1:5" x14ac:dyDescent="0.3">
      <c r="A38" s="17">
        <v>2021</v>
      </c>
      <c r="B38" s="38" t="s">
        <v>15</v>
      </c>
      <c r="C38" s="20">
        <v>6497663</v>
      </c>
      <c r="D38" s="20">
        <v>1041</v>
      </c>
      <c r="E38" s="16"/>
    </row>
    <row r="39" spans="1:5" x14ac:dyDescent="0.3">
      <c r="A39" s="17">
        <v>2021</v>
      </c>
      <c r="B39" s="38" t="s">
        <v>16</v>
      </c>
      <c r="C39" s="20">
        <v>8426212</v>
      </c>
      <c r="D39" s="20">
        <v>969</v>
      </c>
      <c r="E39" s="16"/>
    </row>
    <row r="40" spans="1:5" x14ac:dyDescent="0.3">
      <c r="A40" s="17">
        <v>2022</v>
      </c>
      <c r="B40" s="38" t="s">
        <v>17</v>
      </c>
      <c r="C40" s="20">
        <v>7266758</v>
      </c>
      <c r="D40" s="20">
        <v>1107</v>
      </c>
      <c r="E40" s="16">
        <v>78336098</v>
      </c>
    </row>
    <row r="41" spans="1:5" x14ac:dyDescent="0.3">
      <c r="A41" s="17">
        <v>2022</v>
      </c>
      <c r="B41" s="38" t="s">
        <v>18</v>
      </c>
      <c r="C41" s="20">
        <v>10484189</v>
      </c>
      <c r="D41" s="20">
        <v>1162</v>
      </c>
      <c r="E41" s="16"/>
    </row>
    <row r="42" spans="1:5" x14ac:dyDescent="0.3">
      <c r="A42" s="17">
        <v>2022</v>
      </c>
      <c r="B42" s="38" t="s">
        <v>19</v>
      </c>
      <c r="C42" s="20">
        <v>6271780</v>
      </c>
      <c r="D42" s="20">
        <v>1138</v>
      </c>
      <c r="E42" s="16"/>
    </row>
    <row r="43" spans="1:5" x14ac:dyDescent="0.3">
      <c r="A43" s="17">
        <v>2022</v>
      </c>
      <c r="B43" s="38" t="s">
        <v>8</v>
      </c>
      <c r="C43" s="20">
        <v>12082070</v>
      </c>
      <c r="D43" s="20">
        <v>982</v>
      </c>
      <c r="E43" s="16"/>
    </row>
    <row r="44" spans="1:5" x14ac:dyDescent="0.3">
      <c r="A44" s="17">
        <v>2022</v>
      </c>
      <c r="B44" s="38" t="s">
        <v>9</v>
      </c>
      <c r="C44" s="20">
        <v>3791819</v>
      </c>
      <c r="D44" s="20">
        <v>843</v>
      </c>
      <c r="E44" s="16"/>
    </row>
    <row r="45" spans="1:5" x14ac:dyDescent="0.3">
      <c r="A45" s="17">
        <v>2022</v>
      </c>
      <c r="B45" s="38" t="s">
        <v>10</v>
      </c>
      <c r="C45" s="20">
        <v>4135523</v>
      </c>
      <c r="D45" s="20">
        <v>857</v>
      </c>
      <c r="E45" s="16"/>
    </row>
    <row r="46" spans="1:5" x14ac:dyDescent="0.3">
      <c r="A46" s="17">
        <v>2022</v>
      </c>
      <c r="B46" s="38" t="s">
        <v>11</v>
      </c>
      <c r="C46" s="20">
        <v>8812937</v>
      </c>
      <c r="D46" s="20">
        <v>916</v>
      </c>
      <c r="E46" s="16"/>
    </row>
    <row r="47" spans="1:5" x14ac:dyDescent="0.3">
      <c r="A47" s="17">
        <v>2022</v>
      </c>
      <c r="B47" s="38" t="s">
        <v>12</v>
      </c>
      <c r="C47" s="20">
        <v>3939429</v>
      </c>
      <c r="D47" s="20">
        <v>840</v>
      </c>
      <c r="E47" s="16"/>
    </row>
    <row r="48" spans="1:5" x14ac:dyDescent="0.3">
      <c r="A48" s="17">
        <v>2022</v>
      </c>
      <c r="B48" s="38" t="s">
        <v>13</v>
      </c>
      <c r="C48" s="20">
        <v>3992412</v>
      </c>
      <c r="D48" s="20">
        <v>823</v>
      </c>
      <c r="E48" s="16"/>
    </row>
    <row r="49" spans="1:5" x14ac:dyDescent="0.3">
      <c r="A49" s="17">
        <v>2022</v>
      </c>
      <c r="B49" s="38" t="s">
        <v>14</v>
      </c>
      <c r="C49" s="20">
        <v>9185332</v>
      </c>
      <c r="D49" s="20">
        <v>890</v>
      </c>
      <c r="E49" s="16"/>
    </row>
    <row r="50" spans="1:5" x14ac:dyDescent="0.3">
      <c r="A50" s="17">
        <v>2022</v>
      </c>
      <c r="B50" s="38" t="s">
        <v>15</v>
      </c>
      <c r="C50" s="20">
        <v>3828353</v>
      </c>
      <c r="D50" s="20">
        <v>843</v>
      </c>
      <c r="E50" s="16"/>
    </row>
    <row r="51" spans="1:5" x14ac:dyDescent="0.3">
      <c r="A51" s="17">
        <v>2022</v>
      </c>
      <c r="B51" s="38" t="s">
        <v>16</v>
      </c>
      <c r="C51" s="20">
        <v>4545496</v>
      </c>
      <c r="D51" s="20">
        <v>786</v>
      </c>
      <c r="E51" s="16"/>
    </row>
    <row r="53" spans="1:5" x14ac:dyDescent="0.3">
      <c r="A53" t="s">
        <v>265</v>
      </c>
    </row>
  </sheetData>
  <hyperlinks>
    <hyperlink ref="A1" location="Contents!A1" display="Back to contents" xr:uid="{12E8F290-28FC-47A6-B574-14FBB775B3E9}"/>
  </hyperlinks>
  <pageMargins left="0.7" right="0.7" top="0.75" bottom="0.75" header="0.3" footer="0.3"/>
  <pageSetup paperSize="9" orientation="portrait"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E4046-1CE7-48ED-8745-982C8B51276E}">
  <sheetPr codeName="Sheet30"/>
  <dimension ref="A1:D28"/>
  <sheetViews>
    <sheetView showGridLines="0" zoomScaleNormal="100" workbookViewId="0"/>
  </sheetViews>
  <sheetFormatPr defaultColWidth="8.5546875" defaultRowHeight="14.4" x14ac:dyDescent="0.3"/>
  <cols>
    <col min="1" max="1" width="10.5546875" customWidth="1"/>
    <col min="2" max="2" width="9.88671875" bestFit="1" customWidth="1"/>
    <col min="3" max="3" width="13.109375" customWidth="1"/>
    <col min="4" max="4" width="13.44140625" customWidth="1"/>
  </cols>
  <sheetData>
    <row r="1" spans="1:4" x14ac:dyDescent="0.3">
      <c r="A1" s="11" t="s">
        <v>46</v>
      </c>
    </row>
    <row r="2" spans="1:4" ht="18" x14ac:dyDescent="0.35">
      <c r="A2" s="30" t="s">
        <v>168</v>
      </c>
      <c r="B2" s="47"/>
      <c r="C2" s="47"/>
    </row>
    <row r="3" spans="1:4" x14ac:dyDescent="0.3">
      <c r="A3" s="6" t="s">
        <v>4</v>
      </c>
      <c r="B3" s="6" t="s">
        <v>5</v>
      </c>
      <c r="C3" s="6" t="s">
        <v>121</v>
      </c>
      <c r="D3" s="6" t="s">
        <v>117</v>
      </c>
    </row>
    <row r="4" spans="1:4" x14ac:dyDescent="0.3">
      <c r="A4" s="17">
        <v>2019</v>
      </c>
      <c r="B4" s="37" t="s">
        <v>64</v>
      </c>
      <c r="C4" s="20">
        <v>8651927</v>
      </c>
      <c r="D4" s="49">
        <v>35798974</v>
      </c>
    </row>
    <row r="5" spans="1:4" x14ac:dyDescent="0.3">
      <c r="A5" s="17">
        <v>2019</v>
      </c>
      <c r="B5" s="37" t="s">
        <v>65</v>
      </c>
      <c r="C5" s="20">
        <v>8401570</v>
      </c>
      <c r="D5" s="49"/>
    </row>
    <row r="6" spans="1:4" x14ac:dyDescent="0.3">
      <c r="A6" s="17">
        <v>2019</v>
      </c>
      <c r="B6" s="37" t="s">
        <v>66</v>
      </c>
      <c r="C6" s="20">
        <v>8837916</v>
      </c>
      <c r="D6" s="49"/>
    </row>
    <row r="7" spans="1:4" x14ac:dyDescent="0.3">
      <c r="A7" s="17">
        <v>2019</v>
      </c>
      <c r="B7" s="37" t="s">
        <v>67</v>
      </c>
      <c r="C7" s="20">
        <v>9907561</v>
      </c>
      <c r="D7" s="49"/>
    </row>
    <row r="8" spans="1:4" x14ac:dyDescent="0.3">
      <c r="A8" s="17">
        <v>2020</v>
      </c>
      <c r="B8" s="37" t="s">
        <v>64</v>
      </c>
      <c r="C8" s="20">
        <v>10351465</v>
      </c>
      <c r="D8" s="49">
        <v>45987952</v>
      </c>
    </row>
    <row r="9" spans="1:4" x14ac:dyDescent="0.3">
      <c r="A9" s="17">
        <v>2020</v>
      </c>
      <c r="B9" s="37" t="s">
        <v>65</v>
      </c>
      <c r="C9" s="20">
        <v>11170680</v>
      </c>
      <c r="D9" s="49"/>
    </row>
    <row r="10" spans="1:4" x14ac:dyDescent="0.3">
      <c r="A10" s="17">
        <v>2020</v>
      </c>
      <c r="B10" s="37" t="s">
        <v>66</v>
      </c>
      <c r="C10" s="20">
        <v>12056954</v>
      </c>
      <c r="D10" s="49"/>
    </row>
    <row r="11" spans="1:4" x14ac:dyDescent="0.3">
      <c r="A11" s="17">
        <v>2020</v>
      </c>
      <c r="B11" s="37" t="s">
        <v>67</v>
      </c>
      <c r="C11" s="20">
        <v>12408853</v>
      </c>
      <c r="D11" s="49"/>
    </row>
    <row r="12" spans="1:4" x14ac:dyDescent="0.3">
      <c r="A12" s="17">
        <v>2021</v>
      </c>
      <c r="B12" s="37" t="s">
        <v>64</v>
      </c>
      <c r="C12" s="20">
        <v>12864839</v>
      </c>
      <c r="D12" s="49">
        <v>47031470</v>
      </c>
    </row>
    <row r="13" spans="1:4" x14ac:dyDescent="0.3">
      <c r="A13" s="17">
        <v>2021</v>
      </c>
      <c r="B13" s="37" t="s">
        <v>65</v>
      </c>
      <c r="C13" s="20">
        <v>11713534</v>
      </c>
      <c r="D13" s="49"/>
    </row>
    <row r="14" spans="1:4" x14ac:dyDescent="0.3">
      <c r="A14" s="17">
        <v>2021</v>
      </c>
      <c r="B14" s="37" t="s">
        <v>66</v>
      </c>
      <c r="C14" s="20">
        <v>11310762</v>
      </c>
      <c r="D14" s="49"/>
    </row>
    <row r="15" spans="1:4" x14ac:dyDescent="0.3">
      <c r="A15" s="17">
        <v>2021</v>
      </c>
      <c r="B15" s="37" t="s">
        <v>67</v>
      </c>
      <c r="C15" s="20">
        <v>11142335</v>
      </c>
      <c r="D15" s="49"/>
    </row>
    <row r="16" spans="1:4" x14ac:dyDescent="0.3">
      <c r="A16" s="17">
        <v>2022</v>
      </c>
      <c r="B16" s="37" t="s">
        <v>64</v>
      </c>
      <c r="C16" s="20">
        <v>9234046</v>
      </c>
      <c r="D16" s="49">
        <v>38034779</v>
      </c>
    </row>
    <row r="17" spans="1:4" x14ac:dyDescent="0.3">
      <c r="A17" s="17">
        <v>2022</v>
      </c>
      <c r="B17" s="37" t="s">
        <v>65</v>
      </c>
      <c r="C17" s="20">
        <v>8169461</v>
      </c>
      <c r="D17" s="49"/>
    </row>
    <row r="18" spans="1:4" x14ac:dyDescent="0.3">
      <c r="A18" s="17">
        <v>2022</v>
      </c>
      <c r="B18" s="37" t="s">
        <v>66</v>
      </c>
      <c r="C18" s="20">
        <v>9712277</v>
      </c>
      <c r="D18" s="49"/>
    </row>
    <row r="19" spans="1:4" x14ac:dyDescent="0.3">
      <c r="A19" s="17">
        <v>2022</v>
      </c>
      <c r="B19" s="37" t="s">
        <v>67</v>
      </c>
      <c r="C19" s="20">
        <v>10918995</v>
      </c>
      <c r="D19" s="49"/>
    </row>
    <row r="21" spans="1:4" x14ac:dyDescent="0.3">
      <c r="A21" t="s">
        <v>93</v>
      </c>
    </row>
    <row r="24" spans="1:4" x14ac:dyDescent="0.3">
      <c r="B24" s="28"/>
    </row>
    <row r="28" spans="1:4" x14ac:dyDescent="0.3">
      <c r="B28" s="28"/>
    </row>
  </sheetData>
  <hyperlinks>
    <hyperlink ref="A1" location="Contents!A1" display="Back to contents" xr:uid="{B1E793AF-A425-4F58-B86B-F554DDDF8DB1}"/>
  </hyperlinks>
  <pageMargins left="0.7" right="0.7" top="0.75" bottom="0.75" header="0.3" footer="0.3"/>
  <pageSetup paperSize="9" orientation="portrait"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A91E-60B3-4CA2-A7FA-A7BDEB4726C7}">
  <sheetPr codeName="Sheet16"/>
  <dimension ref="A1:P43"/>
  <sheetViews>
    <sheetView showGridLines="0" workbookViewId="0"/>
  </sheetViews>
  <sheetFormatPr defaultColWidth="8.5546875" defaultRowHeight="14.4" x14ac:dyDescent="0.3"/>
  <cols>
    <col min="15" max="15" width="10.5546875" customWidth="1"/>
  </cols>
  <sheetData>
    <row r="1" spans="1:16" x14ac:dyDescent="0.3">
      <c r="A1" s="11" t="s">
        <v>46</v>
      </c>
    </row>
    <row r="2" spans="1:16" ht="18" x14ac:dyDescent="0.3">
      <c r="A2" s="12" t="s">
        <v>167</v>
      </c>
    </row>
    <row r="3" spans="1:16" x14ac:dyDescent="0.3">
      <c r="A3" t="s">
        <v>86</v>
      </c>
      <c r="N3" s="44"/>
      <c r="O3" s="46"/>
    </row>
    <row r="4" spans="1:16" x14ac:dyDescent="0.3">
      <c r="N4" s="44"/>
      <c r="O4" s="46"/>
    </row>
    <row r="5" spans="1:16" x14ac:dyDescent="0.3">
      <c r="O5" s="46"/>
    </row>
    <row r="6" spans="1:16" x14ac:dyDescent="0.3">
      <c r="O6" s="46"/>
    </row>
    <row r="7" spans="1:16" x14ac:dyDescent="0.3">
      <c r="O7" s="46"/>
    </row>
    <row r="8" spans="1:16" x14ac:dyDescent="0.3">
      <c r="O8" s="44"/>
      <c r="P8" s="45"/>
    </row>
    <row r="9" spans="1:16" x14ac:dyDescent="0.3">
      <c r="O9" s="44"/>
      <c r="P9" s="45"/>
    </row>
    <row r="10" spans="1:16" x14ac:dyDescent="0.3">
      <c r="P10" s="45"/>
    </row>
    <row r="11" spans="1:16" x14ac:dyDescent="0.3">
      <c r="P11" s="45"/>
    </row>
    <row r="12" spans="1:16" x14ac:dyDescent="0.3">
      <c r="P12" s="45"/>
    </row>
    <row r="13" spans="1:16" x14ac:dyDescent="0.3">
      <c r="P13" s="45"/>
    </row>
    <row r="14" spans="1:16" x14ac:dyDescent="0.3">
      <c r="O14" s="44"/>
      <c r="P14" s="45"/>
    </row>
    <row r="15" spans="1:16" x14ac:dyDescent="0.3">
      <c r="O15" s="44"/>
      <c r="P15" s="45"/>
    </row>
    <row r="16" spans="1:16" x14ac:dyDescent="0.3">
      <c r="O16" s="44"/>
      <c r="P16" s="45"/>
    </row>
    <row r="17" spans="2:16" x14ac:dyDescent="0.3">
      <c r="O17" s="44"/>
      <c r="P17" s="45"/>
    </row>
    <row r="18" spans="2:16" x14ac:dyDescent="0.3">
      <c r="O18" s="44"/>
      <c r="P18" s="45"/>
    </row>
    <row r="19" spans="2:16" x14ac:dyDescent="0.3">
      <c r="O19" s="44"/>
      <c r="P19" s="45"/>
    </row>
    <row r="20" spans="2:16" x14ac:dyDescent="0.3">
      <c r="O20" s="44"/>
      <c r="P20" s="45"/>
    </row>
    <row r="21" spans="2:16" x14ac:dyDescent="0.3">
      <c r="O21" s="44"/>
      <c r="P21" s="45"/>
    </row>
    <row r="22" spans="2:16" x14ac:dyDescent="0.3">
      <c r="O22" s="44"/>
      <c r="P22" s="45"/>
    </row>
    <row r="23" spans="2:16" x14ac:dyDescent="0.3">
      <c r="O23" s="44"/>
      <c r="P23" s="45"/>
    </row>
    <row r="24" spans="2:16" x14ac:dyDescent="0.3">
      <c r="O24" s="44"/>
      <c r="P24" s="45"/>
    </row>
    <row r="25" spans="2:16" x14ac:dyDescent="0.3">
      <c r="O25" s="44"/>
      <c r="P25" s="45"/>
    </row>
    <row r="26" spans="2:16" x14ac:dyDescent="0.3">
      <c r="O26" s="44"/>
      <c r="P26" s="45"/>
    </row>
    <row r="27" spans="2:16" x14ac:dyDescent="0.3">
      <c r="O27" s="44"/>
      <c r="P27" s="45"/>
    </row>
    <row r="28" spans="2:16" x14ac:dyDescent="0.3">
      <c r="O28" s="44"/>
      <c r="P28" s="45"/>
    </row>
    <row r="29" spans="2:16" x14ac:dyDescent="0.3">
      <c r="B29" s="44"/>
      <c r="C29" s="46"/>
      <c r="O29" s="44"/>
      <c r="P29" s="45"/>
    </row>
    <row r="30" spans="2:16" x14ac:dyDescent="0.3">
      <c r="B30" s="44"/>
      <c r="C30" s="46"/>
      <c r="O30" s="44"/>
      <c r="P30" s="45"/>
    </row>
    <row r="31" spans="2:16" x14ac:dyDescent="0.3">
      <c r="B31" s="44"/>
      <c r="C31" s="46"/>
      <c r="O31" s="44"/>
      <c r="P31" s="45"/>
    </row>
    <row r="32" spans="2:16" x14ac:dyDescent="0.3">
      <c r="B32" s="44"/>
      <c r="C32" s="46"/>
      <c r="O32" s="44"/>
      <c r="P32" s="45"/>
    </row>
    <row r="33" spans="2:3" x14ac:dyDescent="0.3">
      <c r="B33" s="44"/>
      <c r="C33" s="46"/>
    </row>
    <row r="34" spans="2:3" x14ac:dyDescent="0.3">
      <c r="B34" s="44"/>
      <c r="C34" s="46"/>
    </row>
    <row r="35" spans="2:3" x14ac:dyDescent="0.3">
      <c r="B35" s="44"/>
      <c r="C35" s="46"/>
    </row>
    <row r="36" spans="2:3" x14ac:dyDescent="0.3">
      <c r="B36" s="44"/>
      <c r="C36" s="46"/>
    </row>
    <row r="37" spans="2:3" x14ac:dyDescent="0.3">
      <c r="B37" s="44"/>
      <c r="C37" s="46"/>
    </row>
    <row r="38" spans="2:3" x14ac:dyDescent="0.3">
      <c r="B38" s="44"/>
      <c r="C38" s="46"/>
    </row>
    <row r="39" spans="2:3" x14ac:dyDescent="0.3">
      <c r="B39" s="44"/>
      <c r="C39" s="46"/>
    </row>
    <row r="40" spans="2:3" x14ac:dyDescent="0.3">
      <c r="B40" s="44"/>
      <c r="C40" s="46"/>
    </row>
    <row r="41" spans="2:3" x14ac:dyDescent="0.3">
      <c r="B41" s="44"/>
      <c r="C41" s="46"/>
    </row>
    <row r="42" spans="2:3" x14ac:dyDescent="0.3">
      <c r="B42" s="44"/>
      <c r="C42" s="46"/>
    </row>
    <row r="43" spans="2:3" x14ac:dyDescent="0.3">
      <c r="B43" s="44"/>
      <c r="C43" s="46"/>
    </row>
  </sheetData>
  <hyperlinks>
    <hyperlink ref="A1" location="Contents!A1" display="Back to contents" xr:uid="{29AEFB40-9660-4554-9DF5-668A55507FA8}"/>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7B44-72A9-479E-A47B-3C0C411566EC}">
  <sheetPr codeName="Sheet2"/>
  <dimension ref="A1:C4"/>
  <sheetViews>
    <sheetView showGridLines="0" zoomScaleNormal="100" workbookViewId="0">
      <selection sqref="A1:C1"/>
    </sheetView>
  </sheetViews>
  <sheetFormatPr defaultColWidth="8.5546875" defaultRowHeight="12" x14ac:dyDescent="0.25"/>
  <cols>
    <col min="1" max="1" width="9.44140625" style="124" customWidth="1"/>
    <col min="2" max="2" width="13.44140625" style="124" bestFit="1" customWidth="1"/>
    <col min="3" max="3" width="51.88671875" style="124" bestFit="1" customWidth="1"/>
    <col min="4" max="16384" width="8.5546875" style="124"/>
  </cols>
  <sheetData>
    <row r="1" spans="1:3" ht="30" customHeight="1" x14ac:dyDescent="0.5">
      <c r="A1" s="135" t="s">
        <v>40</v>
      </c>
      <c r="B1" s="135"/>
      <c r="C1" s="135"/>
    </row>
    <row r="2" spans="1:3" ht="14.4" x14ac:dyDescent="0.3">
      <c r="A2" s="3" t="s">
        <v>41</v>
      </c>
      <c r="B2" s="3" t="s">
        <v>42</v>
      </c>
      <c r="C2" s="3" t="s">
        <v>43</v>
      </c>
    </row>
    <row r="3" spans="1:3" ht="14.4" x14ac:dyDescent="0.3">
      <c r="A3" s="125">
        <v>1</v>
      </c>
      <c r="B3" s="126">
        <v>45002</v>
      </c>
      <c r="C3" s="125" t="s">
        <v>74</v>
      </c>
    </row>
    <row r="4" spans="1:3" ht="14.4" x14ac:dyDescent="0.3">
      <c r="A4" s="127">
        <v>2</v>
      </c>
      <c r="B4" s="128">
        <v>45016</v>
      </c>
      <c r="C4" s="127" t="s">
        <v>291</v>
      </c>
    </row>
  </sheetData>
  <mergeCells count="1">
    <mergeCell ref="A1:C1"/>
  </mergeCells>
  <pageMargins left="0.7" right="0.7" top="0.75" bottom="0.75" header="0.3" footer="0.3"/>
  <pageSetup paperSize="9"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FC63A-AB4E-4986-B838-0797BF15A24A}">
  <dimension ref="A1:Q42"/>
  <sheetViews>
    <sheetView showGridLines="0" zoomScaleNormal="100" workbookViewId="0"/>
  </sheetViews>
  <sheetFormatPr defaultColWidth="8.5546875" defaultRowHeight="14.4" x14ac:dyDescent="0.3"/>
  <cols>
    <col min="1" max="1" width="17.44140625" customWidth="1"/>
    <col min="2" max="17" width="10.5546875" customWidth="1"/>
  </cols>
  <sheetData>
    <row r="1" spans="1:17" x14ac:dyDescent="0.3">
      <c r="A1" s="11" t="s">
        <v>46</v>
      </c>
    </row>
    <row r="2" spans="1:17" ht="18" x14ac:dyDescent="0.3">
      <c r="A2" s="103" t="s">
        <v>293</v>
      </c>
      <c r="B2" s="104"/>
      <c r="C2" s="104"/>
      <c r="D2" s="104"/>
      <c r="E2" s="104"/>
      <c r="F2" s="104"/>
      <c r="G2" s="104"/>
      <c r="H2" s="104"/>
      <c r="I2" s="104"/>
      <c r="J2" s="104"/>
      <c r="K2" s="104"/>
      <c r="L2" s="104"/>
      <c r="M2" s="104"/>
      <c r="N2" s="104"/>
      <c r="O2" s="104"/>
      <c r="P2" s="104"/>
      <c r="Q2" s="104"/>
    </row>
    <row r="3" spans="1:17" x14ac:dyDescent="0.3">
      <c r="A3" s="101"/>
      <c r="B3" s="155" t="s">
        <v>271</v>
      </c>
      <c r="C3" s="156"/>
      <c r="D3" s="155" t="s">
        <v>272</v>
      </c>
      <c r="E3" s="156"/>
      <c r="F3" s="155" t="s">
        <v>273</v>
      </c>
      <c r="G3" s="156"/>
      <c r="H3" s="157" t="s">
        <v>274</v>
      </c>
      <c r="I3" s="158"/>
      <c r="J3" s="155" t="s">
        <v>275</v>
      </c>
      <c r="K3" s="156"/>
      <c r="L3" s="155" t="s">
        <v>276</v>
      </c>
      <c r="M3" s="156"/>
      <c r="N3" s="155" t="s">
        <v>277</v>
      </c>
      <c r="O3" s="156"/>
      <c r="P3" s="155" t="s">
        <v>278</v>
      </c>
      <c r="Q3" s="156"/>
    </row>
    <row r="4" spans="1:17" ht="15" thickBot="1" x14ac:dyDescent="0.35">
      <c r="A4" s="102" t="s">
        <v>294</v>
      </c>
      <c r="B4" s="107" t="s">
        <v>295</v>
      </c>
      <c r="C4" s="102" t="s">
        <v>296</v>
      </c>
      <c r="D4" s="108" t="s">
        <v>295</v>
      </c>
      <c r="E4" s="102" t="s">
        <v>296</v>
      </c>
      <c r="F4" s="108" t="s">
        <v>295</v>
      </c>
      <c r="G4" s="102" t="s">
        <v>296</v>
      </c>
      <c r="H4" s="108" t="s">
        <v>295</v>
      </c>
      <c r="I4" s="101" t="s">
        <v>296</v>
      </c>
      <c r="J4" s="108" t="s">
        <v>295</v>
      </c>
      <c r="K4" s="102" t="s">
        <v>296</v>
      </c>
      <c r="L4" s="108" t="s">
        <v>295</v>
      </c>
      <c r="M4" s="102" t="s">
        <v>296</v>
      </c>
      <c r="N4" s="108" t="s">
        <v>295</v>
      </c>
      <c r="O4" s="102" t="s">
        <v>296</v>
      </c>
      <c r="P4" s="108" t="s">
        <v>295</v>
      </c>
      <c r="Q4" s="102" t="s">
        <v>296</v>
      </c>
    </row>
    <row r="5" spans="1:17" ht="15" thickTop="1" x14ac:dyDescent="0.3">
      <c r="A5" s="113" t="s">
        <v>281</v>
      </c>
      <c r="B5" s="93">
        <v>7859</v>
      </c>
      <c r="C5" s="89">
        <v>0.12</v>
      </c>
      <c r="D5" s="93">
        <v>73481</v>
      </c>
      <c r="E5" s="89">
        <v>0.04</v>
      </c>
      <c r="F5" s="93">
        <v>1218</v>
      </c>
      <c r="G5" s="89">
        <v>0.38</v>
      </c>
      <c r="H5" s="93">
        <v>54538</v>
      </c>
      <c r="I5" s="89">
        <v>0.03</v>
      </c>
      <c r="J5" s="93">
        <v>22308</v>
      </c>
      <c r="K5" s="89">
        <v>0.14000000000000001</v>
      </c>
      <c r="L5" s="93">
        <v>3461</v>
      </c>
      <c r="M5" s="89">
        <v>0.06</v>
      </c>
      <c r="N5" s="93">
        <v>53292</v>
      </c>
      <c r="O5" s="89">
        <v>0.08</v>
      </c>
      <c r="P5" s="97">
        <v>31049</v>
      </c>
      <c r="Q5" s="109">
        <v>0.06</v>
      </c>
    </row>
    <row r="6" spans="1:17" x14ac:dyDescent="0.3">
      <c r="A6" s="114" t="s">
        <v>279</v>
      </c>
      <c r="B6" s="94">
        <v>693</v>
      </c>
      <c r="C6" s="90">
        <v>0.28999999999999998</v>
      </c>
      <c r="D6" s="94">
        <v>6909</v>
      </c>
      <c r="E6" s="90">
        <v>0.1</v>
      </c>
      <c r="F6" s="94">
        <v>207</v>
      </c>
      <c r="G6" s="90">
        <v>0.78</v>
      </c>
      <c r="H6" s="94">
        <v>4769</v>
      </c>
      <c r="I6" s="90">
        <v>0.11</v>
      </c>
      <c r="J6" s="94">
        <v>2071</v>
      </c>
      <c r="K6" s="90">
        <v>0.27</v>
      </c>
      <c r="L6" s="94">
        <v>226</v>
      </c>
      <c r="M6" s="90">
        <v>0.08</v>
      </c>
      <c r="N6" s="94">
        <v>2779</v>
      </c>
      <c r="O6" s="90">
        <v>0.27</v>
      </c>
      <c r="P6" s="98">
        <v>489</v>
      </c>
      <c r="Q6" s="110">
        <v>0.21</v>
      </c>
    </row>
    <row r="7" spans="1:17" x14ac:dyDescent="0.3">
      <c r="A7" s="114" t="s">
        <v>280</v>
      </c>
      <c r="B7" s="95">
        <v>22</v>
      </c>
      <c r="C7" s="91">
        <v>0.23</v>
      </c>
      <c r="D7" s="95">
        <v>584</v>
      </c>
      <c r="E7" s="91">
        <v>0.15</v>
      </c>
      <c r="F7" s="95">
        <v>27</v>
      </c>
      <c r="G7" s="91">
        <v>0.81</v>
      </c>
      <c r="H7" s="95">
        <v>585</v>
      </c>
      <c r="I7" s="91">
        <v>0.14000000000000001</v>
      </c>
      <c r="J7" s="95">
        <v>181</v>
      </c>
      <c r="K7" s="91">
        <v>0.34</v>
      </c>
      <c r="L7" s="95">
        <v>37</v>
      </c>
      <c r="M7" s="91">
        <v>0.14000000000000001</v>
      </c>
      <c r="N7" s="95">
        <v>354</v>
      </c>
      <c r="O7" s="91">
        <v>0.34</v>
      </c>
      <c r="P7" s="99">
        <v>153</v>
      </c>
      <c r="Q7" s="111">
        <v>0.44</v>
      </c>
    </row>
    <row r="8" spans="1:17" x14ac:dyDescent="0.3">
      <c r="A8" s="115" t="s">
        <v>282</v>
      </c>
      <c r="B8" s="96">
        <v>403</v>
      </c>
      <c r="C8" s="92">
        <v>0.11</v>
      </c>
      <c r="D8" s="96">
        <v>9959</v>
      </c>
      <c r="E8" s="92">
        <v>0.05</v>
      </c>
      <c r="F8" s="96">
        <v>88</v>
      </c>
      <c r="G8" s="92">
        <v>0.36</v>
      </c>
      <c r="H8" s="96">
        <v>15653</v>
      </c>
      <c r="I8" s="92">
        <v>0.03</v>
      </c>
      <c r="J8" s="96">
        <v>3597</v>
      </c>
      <c r="K8" s="92">
        <v>0.14000000000000001</v>
      </c>
      <c r="L8" s="96">
        <v>225</v>
      </c>
      <c r="M8" s="92">
        <v>0.1</v>
      </c>
      <c r="N8" s="96">
        <v>3991</v>
      </c>
      <c r="O8" s="92">
        <v>0.14000000000000001</v>
      </c>
      <c r="P8" s="100">
        <v>6363</v>
      </c>
      <c r="Q8" s="112">
        <v>0.12</v>
      </c>
    </row>
    <row r="9" spans="1:17" x14ac:dyDescent="0.3">
      <c r="A9" s="3"/>
      <c r="B9" s="105"/>
      <c r="C9" s="106"/>
      <c r="D9" s="105"/>
      <c r="E9" s="106"/>
      <c r="F9" s="105"/>
      <c r="G9" s="106"/>
      <c r="H9" s="105"/>
      <c r="I9" s="106"/>
      <c r="J9" s="105"/>
      <c r="K9" s="106"/>
      <c r="L9" s="105"/>
      <c r="M9" s="106"/>
      <c r="N9" s="105"/>
      <c r="O9" s="106"/>
      <c r="P9" s="105"/>
      <c r="Q9" s="106"/>
    </row>
    <row r="10" spans="1:17" x14ac:dyDescent="0.3">
      <c r="A10" s="3" t="s">
        <v>299</v>
      </c>
    </row>
    <row r="11" spans="1:17" x14ac:dyDescent="0.3">
      <c r="A11" s="3" t="s">
        <v>297</v>
      </c>
      <c r="K11" s="88"/>
    </row>
    <row r="12" spans="1:17" x14ac:dyDescent="0.3">
      <c r="A12" s="17"/>
      <c r="P12" s="45"/>
    </row>
    <row r="13" spans="1:17" x14ac:dyDescent="0.3">
      <c r="A13" t="s">
        <v>298</v>
      </c>
    </row>
    <row r="14" spans="1:17" x14ac:dyDescent="0.3">
      <c r="A14" t="s">
        <v>290</v>
      </c>
    </row>
    <row r="15" spans="1:17" x14ac:dyDescent="0.3">
      <c r="O15" s="44"/>
      <c r="P15" s="45"/>
    </row>
    <row r="16" spans="1:17" x14ac:dyDescent="0.3">
      <c r="A16" s="17" t="s">
        <v>292</v>
      </c>
    </row>
    <row r="17" spans="1:16" x14ac:dyDescent="0.3">
      <c r="A17" t="s">
        <v>286</v>
      </c>
      <c r="O17" s="44"/>
      <c r="P17" s="45"/>
    </row>
    <row r="18" spans="1:16" x14ac:dyDescent="0.3">
      <c r="A18" t="s">
        <v>283</v>
      </c>
      <c r="O18" s="44"/>
      <c r="P18" s="45"/>
    </row>
    <row r="19" spans="1:16" x14ac:dyDescent="0.3">
      <c r="A19" t="s">
        <v>284</v>
      </c>
      <c r="O19" s="44"/>
      <c r="P19" s="45"/>
    </row>
    <row r="20" spans="1:16" x14ac:dyDescent="0.3">
      <c r="A20" t="s">
        <v>285</v>
      </c>
      <c r="O20" s="44"/>
      <c r="P20" s="45"/>
    </row>
    <row r="21" spans="1:16" x14ac:dyDescent="0.3">
      <c r="A21" s="154" t="s">
        <v>287</v>
      </c>
      <c r="B21" s="154"/>
      <c r="C21" s="154"/>
      <c r="D21" s="154"/>
      <c r="E21" s="154"/>
      <c r="F21" s="154"/>
      <c r="O21" s="44"/>
      <c r="P21" s="45"/>
    </row>
    <row r="22" spans="1:16" x14ac:dyDescent="0.3">
      <c r="O22" s="44"/>
      <c r="P22" s="45"/>
    </row>
    <row r="23" spans="1:16" x14ac:dyDescent="0.3">
      <c r="O23" s="44"/>
      <c r="P23" s="45"/>
    </row>
    <row r="24" spans="1:16" x14ac:dyDescent="0.3">
      <c r="O24" s="44"/>
      <c r="P24" s="45"/>
    </row>
    <row r="25" spans="1:16" x14ac:dyDescent="0.3">
      <c r="O25" s="44"/>
      <c r="P25" s="45"/>
    </row>
    <row r="26" spans="1:16" x14ac:dyDescent="0.3">
      <c r="O26" s="44"/>
      <c r="P26" s="45"/>
    </row>
    <row r="27" spans="1:16" x14ac:dyDescent="0.3">
      <c r="O27" s="44"/>
      <c r="P27" s="45"/>
    </row>
    <row r="28" spans="1:16" x14ac:dyDescent="0.3">
      <c r="B28" s="44"/>
      <c r="C28" s="46"/>
      <c r="O28" s="44"/>
      <c r="P28" s="45"/>
    </row>
    <row r="29" spans="1:16" x14ac:dyDescent="0.3">
      <c r="B29" s="44"/>
      <c r="C29" s="46"/>
      <c r="O29" s="44"/>
      <c r="P29" s="45"/>
    </row>
    <row r="30" spans="1:16" x14ac:dyDescent="0.3">
      <c r="B30" s="44"/>
      <c r="C30" s="46"/>
      <c r="O30" s="44"/>
      <c r="P30" s="45"/>
    </row>
    <row r="31" spans="1:16" x14ac:dyDescent="0.3">
      <c r="B31" s="44"/>
      <c r="C31" s="46"/>
      <c r="O31" s="44"/>
      <c r="P31" s="45"/>
    </row>
    <row r="32" spans="1:16" x14ac:dyDescent="0.3">
      <c r="B32" s="44"/>
      <c r="C32" s="46"/>
    </row>
    <row r="33" spans="2:3" x14ac:dyDescent="0.3">
      <c r="B33" s="44"/>
      <c r="C33" s="46"/>
    </row>
    <row r="34" spans="2:3" x14ac:dyDescent="0.3">
      <c r="B34" s="44"/>
      <c r="C34" s="46"/>
    </row>
    <row r="35" spans="2:3" x14ac:dyDescent="0.3">
      <c r="B35" s="44"/>
      <c r="C35" s="46"/>
    </row>
    <row r="36" spans="2:3" x14ac:dyDescent="0.3">
      <c r="B36" s="44"/>
      <c r="C36" s="46"/>
    </row>
    <row r="37" spans="2:3" x14ac:dyDescent="0.3">
      <c r="B37" s="44"/>
      <c r="C37" s="46"/>
    </row>
    <row r="38" spans="2:3" x14ac:dyDescent="0.3">
      <c r="B38" s="44"/>
      <c r="C38" s="46"/>
    </row>
    <row r="39" spans="2:3" x14ac:dyDescent="0.3">
      <c r="B39" s="44"/>
      <c r="C39" s="46"/>
    </row>
    <row r="40" spans="2:3" x14ac:dyDescent="0.3">
      <c r="B40" s="44"/>
      <c r="C40" s="46"/>
    </row>
    <row r="41" spans="2:3" x14ac:dyDescent="0.3">
      <c r="B41" s="44"/>
      <c r="C41" s="46"/>
    </row>
    <row r="42" spans="2:3" x14ac:dyDescent="0.3">
      <c r="B42" s="44"/>
      <c r="C42" s="46"/>
    </row>
  </sheetData>
  <mergeCells count="9">
    <mergeCell ref="A21:F21"/>
    <mergeCell ref="N3:O3"/>
    <mergeCell ref="P3:Q3"/>
    <mergeCell ref="B3:C3"/>
    <mergeCell ref="D3:E3"/>
    <mergeCell ref="F3:G3"/>
    <mergeCell ref="H3:I3"/>
    <mergeCell ref="J3:K3"/>
    <mergeCell ref="L3:M3"/>
  </mergeCells>
  <hyperlinks>
    <hyperlink ref="A1" location="Contents!A1" display="Back to contents" xr:uid="{6F26FD3E-7F3D-414F-9B64-E406926012F2}"/>
    <hyperlink ref="A21" r:id="rId1" display="Additional information on eligible installation types is available on our website" xr:uid="{3B01E9C4-ECD8-4429-8658-6411A67B80D0}"/>
  </hyperlinks>
  <pageMargins left="0.7" right="0.7" top="0.75" bottom="0.75" header="0.3" footer="0.3"/>
  <pageSetup paperSize="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BCAFB-39FB-4E98-961D-DC17B9F21AA2}">
  <sheetPr codeName="Sheet31"/>
  <dimension ref="A1:P32"/>
  <sheetViews>
    <sheetView showGridLines="0" workbookViewId="0"/>
  </sheetViews>
  <sheetFormatPr defaultColWidth="8.5546875" defaultRowHeight="14.4" x14ac:dyDescent="0.3"/>
  <cols>
    <col min="15" max="15" width="10.5546875" customWidth="1"/>
  </cols>
  <sheetData>
    <row r="1" spans="1:16" x14ac:dyDescent="0.3">
      <c r="A1" s="11" t="s">
        <v>46</v>
      </c>
    </row>
    <row r="2" spans="1:16" ht="18" x14ac:dyDescent="0.3">
      <c r="A2" s="12" t="s">
        <v>238</v>
      </c>
    </row>
    <row r="3" spans="1:16" x14ac:dyDescent="0.3">
      <c r="A3" t="s">
        <v>266</v>
      </c>
      <c r="N3" s="44"/>
      <c r="O3" s="45"/>
      <c r="P3" s="17"/>
    </row>
    <row r="4" spans="1:16" x14ac:dyDescent="0.3">
      <c r="N4" s="44"/>
      <c r="O4" s="45"/>
      <c r="P4" s="45"/>
    </row>
    <row r="5" spans="1:16" x14ac:dyDescent="0.3">
      <c r="N5" s="44"/>
      <c r="O5" s="45"/>
      <c r="P5" s="45"/>
    </row>
    <row r="6" spans="1:16" x14ac:dyDescent="0.3">
      <c r="O6" s="45"/>
      <c r="P6" s="45"/>
    </row>
    <row r="7" spans="1:16" x14ac:dyDescent="0.3">
      <c r="O7" s="45"/>
      <c r="P7" s="45"/>
    </row>
    <row r="8" spans="1:16" x14ac:dyDescent="0.3">
      <c r="O8" s="45"/>
      <c r="P8" s="45"/>
    </row>
    <row r="9" spans="1:16" x14ac:dyDescent="0.3">
      <c r="O9" s="44"/>
      <c r="P9" s="45"/>
    </row>
    <row r="10" spans="1:16" x14ac:dyDescent="0.3">
      <c r="P10" s="45"/>
    </row>
    <row r="11" spans="1:16" x14ac:dyDescent="0.3">
      <c r="P11" s="45"/>
    </row>
    <row r="12" spans="1:16" x14ac:dyDescent="0.3">
      <c r="P12" s="45"/>
    </row>
    <row r="13" spans="1:16" x14ac:dyDescent="0.3">
      <c r="P13" s="45"/>
    </row>
    <row r="14" spans="1:16" x14ac:dyDescent="0.3">
      <c r="O14" s="44"/>
      <c r="P14" s="45"/>
    </row>
    <row r="15" spans="1:16" x14ac:dyDescent="0.3">
      <c r="O15" s="44"/>
      <c r="P15" s="45"/>
    </row>
    <row r="16" spans="1:16" x14ac:dyDescent="0.3">
      <c r="O16" s="44"/>
      <c r="P16" s="45"/>
    </row>
    <row r="17" spans="15:16" x14ac:dyDescent="0.3">
      <c r="O17" s="44"/>
      <c r="P17" s="45"/>
    </row>
    <row r="18" spans="15:16" x14ac:dyDescent="0.3">
      <c r="O18" s="44"/>
      <c r="P18" s="45"/>
    </row>
    <row r="19" spans="15:16" x14ac:dyDescent="0.3">
      <c r="O19" s="44"/>
      <c r="P19" s="45"/>
    </row>
    <row r="20" spans="15:16" x14ac:dyDescent="0.3">
      <c r="O20" s="44"/>
      <c r="P20" s="45"/>
    </row>
    <row r="21" spans="15:16" x14ac:dyDescent="0.3">
      <c r="O21" s="44"/>
      <c r="P21" s="45"/>
    </row>
    <row r="22" spans="15:16" x14ac:dyDescent="0.3">
      <c r="O22" s="44"/>
      <c r="P22" s="45"/>
    </row>
    <row r="23" spans="15:16" x14ac:dyDescent="0.3">
      <c r="O23" s="44"/>
      <c r="P23" s="45"/>
    </row>
    <row r="24" spans="15:16" x14ac:dyDescent="0.3">
      <c r="O24" s="44"/>
      <c r="P24" s="45"/>
    </row>
    <row r="25" spans="15:16" x14ac:dyDescent="0.3">
      <c r="O25" s="44"/>
      <c r="P25" s="45"/>
    </row>
    <row r="26" spans="15:16" x14ac:dyDescent="0.3">
      <c r="O26" s="44"/>
      <c r="P26" s="45"/>
    </row>
    <row r="27" spans="15:16" x14ac:dyDescent="0.3">
      <c r="O27" s="44"/>
      <c r="P27" s="45"/>
    </row>
    <row r="28" spans="15:16" x14ac:dyDescent="0.3">
      <c r="O28" s="44"/>
      <c r="P28" s="45"/>
    </row>
    <row r="29" spans="15:16" x14ac:dyDescent="0.3">
      <c r="O29" s="44"/>
      <c r="P29" s="45"/>
    </row>
    <row r="30" spans="15:16" x14ac:dyDescent="0.3">
      <c r="O30" s="44"/>
      <c r="P30" s="45"/>
    </row>
    <row r="31" spans="15:16" x14ac:dyDescent="0.3">
      <c r="O31" s="44"/>
      <c r="P31" s="45"/>
    </row>
    <row r="32" spans="15:16" x14ac:dyDescent="0.3">
      <c r="O32" s="44"/>
      <c r="P32" s="45"/>
    </row>
  </sheetData>
  <hyperlinks>
    <hyperlink ref="A1" location="Contents!A1" display="Back to contents" xr:uid="{782DBF7A-A820-43BD-B6F6-32385EB8A148}"/>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EE48-F111-4013-8284-3D049DAA1FA9}">
  <sheetPr codeName="Sheet32"/>
  <dimension ref="A1:E17"/>
  <sheetViews>
    <sheetView showGridLines="0" zoomScaleNormal="100" workbookViewId="0"/>
  </sheetViews>
  <sheetFormatPr defaultColWidth="8.5546875" defaultRowHeight="14.4" x14ac:dyDescent="0.3"/>
  <cols>
    <col min="1" max="1" width="24.44140625" customWidth="1"/>
    <col min="2" max="2" width="29.109375" bestFit="1" customWidth="1"/>
    <col min="3" max="3" width="29.44140625" bestFit="1" customWidth="1"/>
    <col min="4" max="4" width="35.109375" bestFit="1" customWidth="1"/>
    <col min="5" max="5" width="36.5546875" bestFit="1" customWidth="1"/>
  </cols>
  <sheetData>
    <row r="1" spans="1:5" x14ac:dyDescent="0.3">
      <c r="A1" s="11" t="s">
        <v>46</v>
      </c>
    </row>
    <row r="2" spans="1:5" ht="18" x14ac:dyDescent="0.35">
      <c r="A2" s="30" t="s">
        <v>149</v>
      </c>
    </row>
    <row r="3" spans="1:5" x14ac:dyDescent="0.3">
      <c r="A3" t="s">
        <v>267</v>
      </c>
    </row>
    <row r="4" spans="1:5" x14ac:dyDescent="0.3">
      <c r="A4" s="6" t="s">
        <v>4</v>
      </c>
      <c r="B4" s="6" t="s">
        <v>131</v>
      </c>
      <c r="C4" s="6" t="s">
        <v>132</v>
      </c>
      <c r="D4" s="6" t="s">
        <v>133</v>
      </c>
      <c r="E4" s="6" t="s">
        <v>134</v>
      </c>
    </row>
    <row r="5" spans="1:5" x14ac:dyDescent="0.3">
      <c r="A5" s="6">
        <v>2011</v>
      </c>
      <c r="B5" s="42">
        <v>8821722.875</v>
      </c>
      <c r="C5" s="42">
        <v>3156350.9658563752</v>
      </c>
      <c r="D5" s="42">
        <v>0</v>
      </c>
      <c r="E5" s="42">
        <v>13681658.698429476</v>
      </c>
    </row>
    <row r="6" spans="1:5" x14ac:dyDescent="0.3">
      <c r="A6" s="6">
        <v>2012</v>
      </c>
      <c r="B6" s="42">
        <v>10917932.199999999</v>
      </c>
      <c r="C6" s="42">
        <v>4328473.38414576</v>
      </c>
      <c r="D6" s="42">
        <v>348110</v>
      </c>
      <c r="E6" s="42">
        <v>17818242.708593346</v>
      </c>
    </row>
    <row r="7" spans="1:5" x14ac:dyDescent="0.3">
      <c r="A7" s="6">
        <v>2013</v>
      </c>
      <c r="B7" s="42">
        <v>13473612.604999999</v>
      </c>
      <c r="C7" s="42">
        <v>5416228.1049575005</v>
      </c>
      <c r="D7" s="42">
        <v>3877980</v>
      </c>
      <c r="E7" s="42">
        <v>26101281.064722095</v>
      </c>
    </row>
    <row r="8" spans="1:5" x14ac:dyDescent="0.3">
      <c r="A8" s="6">
        <v>2014</v>
      </c>
      <c r="B8" s="42">
        <v>12398081.549999999</v>
      </c>
      <c r="C8" s="42">
        <v>6291461.0766664334</v>
      </c>
      <c r="D8" s="42">
        <v>7621505</v>
      </c>
      <c r="E8" s="42">
        <v>30070403.198851962</v>
      </c>
    </row>
    <row r="9" spans="1:5" x14ac:dyDescent="0.3">
      <c r="A9" s="6">
        <v>2015</v>
      </c>
      <c r="B9" s="42">
        <v>12926840.535</v>
      </c>
      <c r="C9" s="42">
        <v>7181423.6826396426</v>
      </c>
      <c r="D9" s="42">
        <v>7867836</v>
      </c>
      <c r="E9" s="42">
        <v>32386248.430586137</v>
      </c>
    </row>
    <row r="10" spans="1:5" x14ac:dyDescent="0.3">
      <c r="A10" s="6">
        <v>2016</v>
      </c>
      <c r="B10" s="42">
        <v>15959150.4</v>
      </c>
      <c r="C10" s="42">
        <v>8024953.9746583989</v>
      </c>
      <c r="D10" s="42">
        <v>13133396</v>
      </c>
      <c r="E10" s="42">
        <v>42795911.172052711</v>
      </c>
    </row>
    <row r="11" spans="1:5" x14ac:dyDescent="0.3">
      <c r="A11" s="6">
        <v>2017</v>
      </c>
      <c r="B11" s="42">
        <v>14143046.025</v>
      </c>
      <c r="C11" s="42">
        <v>9083849.355701521</v>
      </c>
      <c r="D11" s="42">
        <v>12170406</v>
      </c>
      <c r="E11" s="42">
        <v>39841389.314033039</v>
      </c>
    </row>
    <row r="12" spans="1:5" x14ac:dyDescent="0.3">
      <c r="A12" s="6">
        <v>2018</v>
      </c>
      <c r="B12" s="42">
        <v>18151873.300000001</v>
      </c>
      <c r="C12" s="42">
        <v>10414606.009626601</v>
      </c>
      <c r="D12" s="42">
        <v>12438219</v>
      </c>
      <c r="E12" s="42">
        <v>47523674.874436244</v>
      </c>
    </row>
    <row r="13" spans="1:5" x14ac:dyDescent="0.3">
      <c r="A13" s="6">
        <v>2019</v>
      </c>
      <c r="B13" s="42">
        <v>21433329.649999999</v>
      </c>
      <c r="C13" s="42">
        <v>12028373.805128235</v>
      </c>
      <c r="D13" s="42">
        <v>14830105</v>
      </c>
      <c r="E13" s="42">
        <v>57223352.446993604</v>
      </c>
    </row>
    <row r="14" spans="1:5" x14ac:dyDescent="0.3">
      <c r="A14" s="6">
        <v>2020</v>
      </c>
      <c r="B14" s="42">
        <v>23503110.225000001</v>
      </c>
      <c r="C14" s="42">
        <v>13934291.234820943</v>
      </c>
      <c r="D14" s="42">
        <v>16052805</v>
      </c>
      <c r="E14" s="42">
        <v>66573872.526576549</v>
      </c>
    </row>
    <row r="15" spans="1:5" x14ac:dyDescent="0.3">
      <c r="A15" s="43">
        <v>2021</v>
      </c>
      <c r="B15" s="42">
        <v>25363959.370000001</v>
      </c>
      <c r="C15" s="42">
        <v>15710483.134848638</v>
      </c>
      <c r="D15" s="42">
        <v>17040782</v>
      </c>
      <c r="E15" s="42">
        <v>78038896.798172727</v>
      </c>
    </row>
    <row r="16" spans="1:5" x14ac:dyDescent="0.3">
      <c r="A16" s="43">
        <v>2022</v>
      </c>
      <c r="B16" s="42">
        <v>26058000</v>
      </c>
      <c r="C16" s="42">
        <v>17497834.626528785</v>
      </c>
      <c r="D16" s="42">
        <v>17738059</v>
      </c>
      <c r="E16" s="42">
        <v>84523030.76759401</v>
      </c>
    </row>
    <row r="17" spans="1:5" x14ac:dyDescent="0.3">
      <c r="A17" s="6" t="s">
        <v>135</v>
      </c>
      <c r="B17" s="42">
        <v>26929745.454545487</v>
      </c>
      <c r="C17" s="42">
        <v>18754882.240718141</v>
      </c>
      <c r="D17" s="42">
        <v>18000000</v>
      </c>
      <c r="E17" s="42">
        <v>90845622.94801037</v>
      </c>
    </row>
  </sheetData>
  <hyperlinks>
    <hyperlink ref="A1" location="Contents!A1" display="Back to contents" xr:uid="{374B96B7-170B-4D59-9873-0E72EA9A780F}"/>
  </hyperlinks>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CD46B-F67A-4F29-BEDF-FC3489268999}">
  <sheetPr codeName="Sheet4"/>
  <dimension ref="A1:G31"/>
  <sheetViews>
    <sheetView showGridLines="0" zoomScaleNormal="100" workbookViewId="0"/>
  </sheetViews>
  <sheetFormatPr defaultColWidth="8.5546875" defaultRowHeight="14.4" x14ac:dyDescent="0.3"/>
  <cols>
    <col min="1" max="2" width="10.5546875" customWidth="1"/>
    <col min="3" max="4" width="10.5546875" bestFit="1" customWidth="1"/>
    <col min="5" max="5" width="23.5546875" bestFit="1" customWidth="1"/>
    <col min="6" max="7" width="17" bestFit="1" customWidth="1"/>
    <col min="8" max="8" width="10.44140625" bestFit="1" customWidth="1"/>
    <col min="9" max="9" width="9.44140625" bestFit="1" customWidth="1"/>
    <col min="10" max="10" width="11.44140625" bestFit="1" customWidth="1"/>
    <col min="11" max="13" width="10.5546875" bestFit="1" customWidth="1"/>
  </cols>
  <sheetData>
    <row r="1" spans="1:7" x14ac:dyDescent="0.3">
      <c r="A1" s="11" t="s">
        <v>46</v>
      </c>
    </row>
    <row r="2" spans="1:7" ht="18" x14ac:dyDescent="0.35">
      <c r="A2" s="25" t="s">
        <v>192</v>
      </c>
    </row>
    <row r="3" spans="1:7" x14ac:dyDescent="0.3">
      <c r="A3" s="136" t="s">
        <v>240</v>
      </c>
      <c r="B3" s="136"/>
      <c r="C3" s="136"/>
      <c r="D3" s="136"/>
      <c r="E3" s="136"/>
      <c r="F3" s="136"/>
      <c r="G3" s="136"/>
    </row>
    <row r="4" spans="1:7" x14ac:dyDescent="0.3">
      <c r="A4" s="136"/>
      <c r="B4" s="136"/>
      <c r="C4" s="136"/>
      <c r="D4" s="136"/>
      <c r="E4" s="136"/>
      <c r="F4" s="136"/>
      <c r="G4" s="136"/>
    </row>
    <row r="5" spans="1:7" x14ac:dyDescent="0.3">
      <c r="A5" s="136"/>
      <c r="B5" s="136"/>
      <c r="C5" s="136"/>
      <c r="D5" s="136"/>
      <c r="E5" s="136"/>
      <c r="F5" s="136"/>
      <c r="G5" s="136"/>
    </row>
    <row r="6" spans="1:7" x14ac:dyDescent="0.3">
      <c r="A6" s="136"/>
      <c r="B6" s="136"/>
      <c r="C6" s="136"/>
      <c r="D6" s="136"/>
      <c r="E6" s="136"/>
      <c r="F6" s="136"/>
      <c r="G6" s="136"/>
    </row>
    <row r="27" spans="1:7" ht="14.4" customHeight="1" x14ac:dyDescent="0.3"/>
    <row r="31" spans="1:7" x14ac:dyDescent="0.3">
      <c r="A31" s="14"/>
      <c r="B31" s="14"/>
      <c r="C31" s="14"/>
      <c r="D31" s="14"/>
      <c r="E31" s="14"/>
      <c r="F31" s="14"/>
      <c r="G31" s="14"/>
    </row>
  </sheetData>
  <mergeCells count="1">
    <mergeCell ref="A3:G6"/>
  </mergeCells>
  <hyperlinks>
    <hyperlink ref="A1" location="Contents!A1" display="Back to contents" xr:uid="{4BAE31F6-AF45-4CCF-AFDA-0CEEDE59F254}"/>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76FEC-284F-48C5-8313-A9273ACB365F}">
  <dimension ref="A1:I16"/>
  <sheetViews>
    <sheetView showGridLines="0" zoomScaleNormal="100" workbookViewId="0"/>
  </sheetViews>
  <sheetFormatPr defaultColWidth="8.5546875" defaultRowHeight="14.4" x14ac:dyDescent="0.3"/>
  <cols>
    <col min="1" max="1" width="12.44140625" customWidth="1"/>
    <col min="2" max="2" width="13" customWidth="1"/>
    <col min="3" max="3" width="18.109375" customWidth="1"/>
    <col min="4" max="4" width="20.44140625" bestFit="1" customWidth="1"/>
    <col min="5" max="5" width="18" bestFit="1" customWidth="1"/>
    <col min="6" max="6" width="11.5546875" bestFit="1" customWidth="1"/>
    <col min="7" max="7" width="13.109375" bestFit="1" customWidth="1"/>
    <col min="8" max="8" width="17.109375" customWidth="1"/>
    <col min="9" max="9" width="13.44140625" customWidth="1"/>
    <col min="10" max="10" width="11.88671875" bestFit="1" customWidth="1"/>
    <col min="11" max="12" width="10.5546875" bestFit="1" customWidth="1"/>
  </cols>
  <sheetData>
    <row r="1" spans="1:9" x14ac:dyDescent="0.3">
      <c r="A1" s="11" t="s">
        <v>46</v>
      </c>
    </row>
    <row r="2" spans="1:9" ht="18" x14ac:dyDescent="0.35">
      <c r="A2" s="25" t="s">
        <v>233</v>
      </c>
    </row>
    <row r="3" spans="1:9" x14ac:dyDescent="0.3">
      <c r="A3" s="6" t="s">
        <v>4</v>
      </c>
      <c r="B3" s="6" t="s">
        <v>28</v>
      </c>
      <c r="C3" s="6" t="s">
        <v>27</v>
      </c>
      <c r="D3" s="6" t="s">
        <v>26</v>
      </c>
      <c r="E3" s="6" t="s">
        <v>218</v>
      </c>
      <c r="F3" s="6" t="s">
        <v>29</v>
      </c>
      <c r="G3" s="6" t="s">
        <v>24</v>
      </c>
      <c r="H3" s="6" t="s">
        <v>25</v>
      </c>
      <c r="I3" s="6" t="s">
        <v>33</v>
      </c>
    </row>
    <row r="4" spans="1:9" x14ac:dyDescent="0.3">
      <c r="A4" s="26">
        <v>2012</v>
      </c>
      <c r="B4" s="10">
        <v>0</v>
      </c>
      <c r="C4" s="9">
        <v>0</v>
      </c>
      <c r="D4" s="9">
        <v>0</v>
      </c>
      <c r="E4" s="9">
        <v>0</v>
      </c>
      <c r="F4" s="9">
        <v>0</v>
      </c>
      <c r="G4" s="9">
        <v>0</v>
      </c>
      <c r="H4" s="9">
        <v>350000</v>
      </c>
      <c r="I4" s="86">
        <v>350000</v>
      </c>
    </row>
    <row r="5" spans="1:9" x14ac:dyDescent="0.3">
      <c r="A5" s="26">
        <v>2013</v>
      </c>
      <c r="B5" s="10">
        <v>10000</v>
      </c>
      <c r="C5" s="9">
        <v>0</v>
      </c>
      <c r="D5" s="9">
        <v>0</v>
      </c>
      <c r="E5" s="9">
        <v>50000</v>
      </c>
      <c r="F5" s="9">
        <v>0</v>
      </c>
      <c r="G5" s="9">
        <v>260000</v>
      </c>
      <c r="H5" s="9">
        <v>3560000</v>
      </c>
      <c r="I5" s="86">
        <v>3880000</v>
      </c>
    </row>
    <row r="6" spans="1:9" x14ac:dyDescent="0.3">
      <c r="A6" s="26">
        <v>2014</v>
      </c>
      <c r="B6" s="10">
        <v>60000</v>
      </c>
      <c r="C6" s="9">
        <v>0</v>
      </c>
      <c r="D6" s="9">
        <v>0</v>
      </c>
      <c r="E6" s="9">
        <v>430000</v>
      </c>
      <c r="F6" s="9">
        <v>0</v>
      </c>
      <c r="G6" s="9">
        <v>4040000</v>
      </c>
      <c r="H6" s="9">
        <v>3090000</v>
      </c>
      <c r="I6" s="86">
        <v>7620000</v>
      </c>
    </row>
    <row r="7" spans="1:9" x14ac:dyDescent="0.3">
      <c r="A7" s="26">
        <v>2015</v>
      </c>
      <c r="B7" s="10">
        <v>50000</v>
      </c>
      <c r="C7" s="9">
        <v>0</v>
      </c>
      <c r="D7" s="9">
        <v>0</v>
      </c>
      <c r="E7" s="9">
        <v>1050000</v>
      </c>
      <c r="F7" s="9">
        <v>0</v>
      </c>
      <c r="G7" s="9">
        <v>4540000</v>
      </c>
      <c r="H7" s="9">
        <v>2230000</v>
      </c>
      <c r="I7" s="86">
        <v>7870000</v>
      </c>
    </row>
    <row r="8" spans="1:9" x14ac:dyDescent="0.3">
      <c r="A8" s="26">
        <v>2016</v>
      </c>
      <c r="B8" s="10">
        <v>120000</v>
      </c>
      <c r="C8" s="9">
        <v>0</v>
      </c>
      <c r="D8" s="9">
        <v>0</v>
      </c>
      <c r="E8" s="9">
        <v>1220000</v>
      </c>
      <c r="F8" s="9">
        <v>0</v>
      </c>
      <c r="G8" s="9">
        <v>8450000</v>
      </c>
      <c r="H8" s="9">
        <v>3340000</v>
      </c>
      <c r="I8" s="86">
        <v>13130000</v>
      </c>
    </row>
    <row r="9" spans="1:9" x14ac:dyDescent="0.3">
      <c r="A9" s="26">
        <v>2017</v>
      </c>
      <c r="B9" s="10">
        <v>120000</v>
      </c>
      <c r="C9" s="9">
        <v>140000</v>
      </c>
      <c r="D9" s="9">
        <v>0</v>
      </c>
      <c r="E9" s="9">
        <v>1350000</v>
      </c>
      <c r="F9" s="9">
        <v>0</v>
      </c>
      <c r="G9" s="9">
        <v>7050000</v>
      </c>
      <c r="H9" s="9">
        <v>3500000</v>
      </c>
      <c r="I9" s="86">
        <v>12170000</v>
      </c>
    </row>
    <row r="10" spans="1:9" x14ac:dyDescent="0.3">
      <c r="A10" s="26">
        <v>2018</v>
      </c>
      <c r="B10" s="10">
        <v>180000</v>
      </c>
      <c r="C10" s="9">
        <v>240000</v>
      </c>
      <c r="D10" s="9">
        <v>420000</v>
      </c>
      <c r="E10" s="9">
        <v>1880000</v>
      </c>
      <c r="F10" s="9">
        <v>10000</v>
      </c>
      <c r="G10" s="9">
        <v>6760000</v>
      </c>
      <c r="H10" s="9">
        <v>2940000</v>
      </c>
      <c r="I10" s="86">
        <v>12440000</v>
      </c>
    </row>
    <row r="11" spans="1:9" x14ac:dyDescent="0.3">
      <c r="A11" s="26">
        <v>2019</v>
      </c>
      <c r="B11" s="10">
        <v>230000</v>
      </c>
      <c r="C11" s="9">
        <v>450000</v>
      </c>
      <c r="D11" s="9">
        <v>350000</v>
      </c>
      <c r="E11" s="9">
        <v>1040000</v>
      </c>
      <c r="F11" s="9">
        <v>10000</v>
      </c>
      <c r="G11" s="9">
        <v>8300000</v>
      </c>
      <c r="H11" s="9">
        <v>4440000</v>
      </c>
      <c r="I11" s="86">
        <v>14830000</v>
      </c>
    </row>
    <row r="12" spans="1:9" x14ac:dyDescent="0.3">
      <c r="A12" s="26">
        <v>2020</v>
      </c>
      <c r="B12" s="10">
        <v>240000</v>
      </c>
      <c r="C12" s="9">
        <v>460000</v>
      </c>
      <c r="D12" s="9">
        <v>300000</v>
      </c>
      <c r="E12" s="9">
        <v>1300000</v>
      </c>
      <c r="F12" s="9">
        <v>20000</v>
      </c>
      <c r="G12" s="9">
        <v>9680000</v>
      </c>
      <c r="H12" s="9">
        <v>4050000</v>
      </c>
      <c r="I12" s="86">
        <v>16050000</v>
      </c>
    </row>
    <row r="13" spans="1:9" x14ac:dyDescent="0.3">
      <c r="A13" s="26">
        <v>2021</v>
      </c>
      <c r="B13" s="10">
        <v>400000</v>
      </c>
      <c r="C13" s="9">
        <v>410000</v>
      </c>
      <c r="D13" s="9">
        <v>270000</v>
      </c>
      <c r="E13" s="9">
        <v>1640000</v>
      </c>
      <c r="F13" s="9">
        <v>20000</v>
      </c>
      <c r="G13" s="9">
        <v>9340000</v>
      </c>
      <c r="H13" s="9">
        <v>4950000</v>
      </c>
      <c r="I13" s="86">
        <v>17040000</v>
      </c>
    </row>
    <row r="14" spans="1:9" x14ac:dyDescent="0.3">
      <c r="A14" s="26">
        <v>2022</v>
      </c>
      <c r="B14" s="10">
        <v>270000</v>
      </c>
      <c r="C14" s="9">
        <v>530000</v>
      </c>
      <c r="D14" s="9">
        <v>240000</v>
      </c>
      <c r="E14" s="9">
        <v>1320000</v>
      </c>
      <c r="F14" s="9">
        <v>50000</v>
      </c>
      <c r="G14" s="9">
        <v>9810000</v>
      </c>
      <c r="H14" s="9">
        <v>5520000</v>
      </c>
      <c r="I14" s="86">
        <v>17740000</v>
      </c>
    </row>
    <row r="16" spans="1:9" x14ac:dyDescent="0.3">
      <c r="A16" t="s">
        <v>226</v>
      </c>
    </row>
  </sheetData>
  <hyperlinks>
    <hyperlink ref="A1" location="Contents!A1" display="Back to contents" xr:uid="{AA773C30-EB7A-412F-953E-CEEE41141520}"/>
  </hyperlinks>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BCCBF-AE83-475D-B929-73C55875A335}">
  <sheetPr codeName="Sheet10"/>
  <dimension ref="A1:E64"/>
  <sheetViews>
    <sheetView showGridLines="0" zoomScaleNormal="100" workbookViewId="0"/>
  </sheetViews>
  <sheetFormatPr defaultColWidth="8.5546875" defaultRowHeight="14.4" x14ac:dyDescent="0.3"/>
  <cols>
    <col min="1" max="1" width="8.109375" customWidth="1"/>
    <col min="2" max="2" width="9" bestFit="1" customWidth="1"/>
    <col min="3" max="3" width="24.88671875" style="37" bestFit="1" customWidth="1"/>
    <col min="4" max="4" width="19.5546875" customWidth="1"/>
    <col min="5" max="5" width="29.88671875" bestFit="1" customWidth="1"/>
    <col min="6" max="6" width="20.88671875" bestFit="1" customWidth="1"/>
    <col min="7" max="7" width="15.88671875" bestFit="1" customWidth="1"/>
    <col min="8" max="8" width="26.88671875" bestFit="1" customWidth="1"/>
  </cols>
  <sheetData>
    <row r="1" spans="1:5" x14ac:dyDescent="0.3">
      <c r="A1" s="11" t="s">
        <v>46</v>
      </c>
      <c r="C1"/>
    </row>
    <row r="2" spans="1:5" ht="18" x14ac:dyDescent="0.3">
      <c r="A2" s="12" t="s">
        <v>234</v>
      </c>
    </row>
    <row r="3" spans="1:5" x14ac:dyDescent="0.3">
      <c r="A3" s="19" t="s">
        <v>4</v>
      </c>
      <c r="B3" s="19" t="s">
        <v>6</v>
      </c>
      <c r="C3" s="19" t="s">
        <v>7</v>
      </c>
      <c r="D3" s="19" t="s">
        <v>36</v>
      </c>
      <c r="E3" s="19" t="s">
        <v>118</v>
      </c>
    </row>
    <row r="4" spans="1:5" x14ac:dyDescent="0.3">
      <c r="A4" s="17">
        <v>2019</v>
      </c>
      <c r="B4" s="38" t="s">
        <v>17</v>
      </c>
      <c r="C4" s="39">
        <v>8</v>
      </c>
      <c r="D4" s="35">
        <v>174797</v>
      </c>
      <c r="E4" s="36">
        <v>4248631</v>
      </c>
    </row>
    <row r="5" spans="1:5" x14ac:dyDescent="0.3">
      <c r="A5" s="17">
        <v>2019</v>
      </c>
      <c r="B5" s="38" t="s">
        <v>18</v>
      </c>
      <c r="C5" s="39">
        <v>23</v>
      </c>
      <c r="D5" s="35">
        <v>583885</v>
      </c>
      <c r="E5" s="36"/>
    </row>
    <row r="6" spans="1:5" x14ac:dyDescent="0.3">
      <c r="A6" s="17">
        <v>2019</v>
      </c>
      <c r="B6" s="38" t="s">
        <v>19</v>
      </c>
      <c r="C6" s="39">
        <v>19</v>
      </c>
      <c r="D6" s="35">
        <v>313549</v>
      </c>
      <c r="E6" s="36"/>
    </row>
    <row r="7" spans="1:5" x14ac:dyDescent="0.3">
      <c r="A7" s="17">
        <v>2019</v>
      </c>
      <c r="B7" s="38" t="s">
        <v>8</v>
      </c>
      <c r="C7" s="39">
        <v>18</v>
      </c>
      <c r="D7" s="20">
        <v>457536</v>
      </c>
      <c r="E7" s="21"/>
    </row>
    <row r="8" spans="1:5" x14ac:dyDescent="0.3">
      <c r="A8" s="17">
        <v>2019</v>
      </c>
      <c r="B8" s="38" t="s">
        <v>9</v>
      </c>
      <c r="C8" s="39">
        <v>30</v>
      </c>
      <c r="D8" s="20">
        <v>347923</v>
      </c>
      <c r="E8" s="21"/>
    </row>
    <row r="9" spans="1:5" x14ac:dyDescent="0.3">
      <c r="A9" s="17">
        <v>2019</v>
      </c>
      <c r="B9" s="38" t="s">
        <v>10</v>
      </c>
      <c r="C9" s="39">
        <v>24</v>
      </c>
      <c r="D9" s="20">
        <v>338901</v>
      </c>
      <c r="E9" s="21"/>
    </row>
    <row r="10" spans="1:5" x14ac:dyDescent="0.3">
      <c r="A10" s="17">
        <v>2019</v>
      </c>
      <c r="B10" s="38" t="s">
        <v>11</v>
      </c>
      <c r="C10" s="39">
        <v>20</v>
      </c>
      <c r="D10" s="20">
        <v>293847</v>
      </c>
      <c r="E10" s="21"/>
    </row>
    <row r="11" spans="1:5" x14ac:dyDescent="0.3">
      <c r="A11" s="17">
        <v>2019</v>
      </c>
      <c r="B11" s="38" t="s">
        <v>12</v>
      </c>
      <c r="C11" s="39">
        <v>22</v>
      </c>
      <c r="D11" s="20">
        <v>373287</v>
      </c>
      <c r="E11" s="21"/>
    </row>
    <row r="12" spans="1:5" x14ac:dyDescent="0.3">
      <c r="A12" s="17">
        <v>2019</v>
      </c>
      <c r="B12" s="38" t="s">
        <v>13</v>
      </c>
      <c r="C12" s="39">
        <v>29</v>
      </c>
      <c r="D12" s="20">
        <v>578158</v>
      </c>
      <c r="E12" s="21"/>
    </row>
    <row r="13" spans="1:5" x14ac:dyDescent="0.3">
      <c r="A13" s="17">
        <v>2019</v>
      </c>
      <c r="B13" s="38" t="s">
        <v>14</v>
      </c>
      <c r="C13" s="39">
        <v>20</v>
      </c>
      <c r="D13" s="20">
        <v>180511</v>
      </c>
      <c r="E13" s="21"/>
    </row>
    <row r="14" spans="1:5" x14ac:dyDescent="0.3">
      <c r="A14" s="17">
        <v>2019</v>
      </c>
      <c r="B14" s="38" t="s">
        <v>15</v>
      </c>
      <c r="C14" s="39">
        <v>26</v>
      </c>
      <c r="D14" s="20">
        <v>328675</v>
      </c>
      <c r="E14" s="21"/>
    </row>
    <row r="15" spans="1:5" x14ac:dyDescent="0.3">
      <c r="A15" s="17">
        <v>2019</v>
      </c>
      <c r="B15" s="38" t="s">
        <v>16</v>
      </c>
      <c r="C15" s="39">
        <v>22</v>
      </c>
      <c r="D15" s="20">
        <v>277562</v>
      </c>
      <c r="E15" s="21"/>
    </row>
    <row r="16" spans="1:5" x14ac:dyDescent="0.3">
      <c r="A16" s="17">
        <v>2020</v>
      </c>
      <c r="B16" s="38" t="s">
        <v>17</v>
      </c>
      <c r="C16" s="39">
        <v>15</v>
      </c>
      <c r="D16" s="20">
        <v>208384</v>
      </c>
      <c r="E16" s="15">
        <v>3908781</v>
      </c>
    </row>
    <row r="17" spans="1:5" x14ac:dyDescent="0.3">
      <c r="A17" s="17">
        <v>2020</v>
      </c>
      <c r="B17" s="38" t="s">
        <v>18</v>
      </c>
      <c r="C17" s="39">
        <v>23</v>
      </c>
      <c r="D17" s="20">
        <v>518634</v>
      </c>
      <c r="E17" s="21"/>
    </row>
    <row r="18" spans="1:5" x14ac:dyDescent="0.3">
      <c r="A18" s="17">
        <v>2020</v>
      </c>
      <c r="B18" s="38" t="s">
        <v>19</v>
      </c>
      <c r="C18" s="39">
        <v>22</v>
      </c>
      <c r="D18" s="20">
        <v>258403</v>
      </c>
      <c r="E18" s="21"/>
    </row>
    <row r="19" spans="1:5" x14ac:dyDescent="0.3">
      <c r="A19" s="17">
        <v>2020</v>
      </c>
      <c r="B19" s="38" t="s">
        <v>8</v>
      </c>
      <c r="C19" s="39">
        <v>12</v>
      </c>
      <c r="D19" s="20">
        <v>115624</v>
      </c>
      <c r="E19" s="21"/>
    </row>
    <row r="20" spans="1:5" x14ac:dyDescent="0.3">
      <c r="A20" s="17">
        <v>2020</v>
      </c>
      <c r="B20" s="38" t="s">
        <v>9</v>
      </c>
      <c r="C20" s="39">
        <v>17</v>
      </c>
      <c r="D20" s="20">
        <v>281408</v>
      </c>
      <c r="E20" s="21"/>
    </row>
    <row r="21" spans="1:5" x14ac:dyDescent="0.3">
      <c r="A21" s="17">
        <v>2020</v>
      </c>
      <c r="B21" s="38" t="s">
        <v>10</v>
      </c>
      <c r="C21" s="39">
        <v>20</v>
      </c>
      <c r="D21" s="20">
        <v>176754</v>
      </c>
      <c r="E21" s="21"/>
    </row>
    <row r="22" spans="1:5" x14ac:dyDescent="0.3">
      <c r="A22" s="17">
        <v>2020</v>
      </c>
      <c r="B22" s="38" t="s">
        <v>11</v>
      </c>
      <c r="C22" s="39">
        <v>23</v>
      </c>
      <c r="D22" s="20">
        <v>191631</v>
      </c>
      <c r="E22" s="21"/>
    </row>
    <row r="23" spans="1:5" x14ac:dyDescent="0.3">
      <c r="A23" s="17">
        <v>2020</v>
      </c>
      <c r="B23" s="38" t="s">
        <v>12</v>
      </c>
      <c r="C23" s="39">
        <v>25</v>
      </c>
      <c r="D23" s="20">
        <v>330956</v>
      </c>
      <c r="E23" s="21"/>
    </row>
    <row r="24" spans="1:5" x14ac:dyDescent="0.3">
      <c r="A24" s="17">
        <v>2020</v>
      </c>
      <c r="B24" s="38" t="s">
        <v>13</v>
      </c>
      <c r="C24" s="39">
        <v>29</v>
      </c>
      <c r="D24" s="20">
        <v>600324</v>
      </c>
      <c r="E24" s="21"/>
    </row>
    <row r="25" spans="1:5" x14ac:dyDescent="0.3">
      <c r="A25" s="17">
        <v>2020</v>
      </c>
      <c r="B25" s="38" t="s">
        <v>14</v>
      </c>
      <c r="C25" s="39">
        <v>24</v>
      </c>
      <c r="D25" s="20">
        <v>542735</v>
      </c>
      <c r="E25" s="21"/>
    </row>
    <row r="26" spans="1:5" x14ac:dyDescent="0.3">
      <c r="A26" s="17">
        <v>2020</v>
      </c>
      <c r="B26" s="38" t="s">
        <v>15</v>
      </c>
      <c r="C26" s="39">
        <v>24</v>
      </c>
      <c r="D26" s="20">
        <v>276227</v>
      </c>
      <c r="E26" s="21"/>
    </row>
    <row r="27" spans="1:5" x14ac:dyDescent="0.3">
      <c r="A27" s="17">
        <v>2020</v>
      </c>
      <c r="B27" s="38" t="s">
        <v>16</v>
      </c>
      <c r="C27" s="39">
        <v>32</v>
      </c>
      <c r="D27" s="20">
        <v>407701</v>
      </c>
      <c r="E27" s="21"/>
    </row>
    <row r="28" spans="1:5" x14ac:dyDescent="0.3">
      <c r="A28" s="17">
        <v>2021</v>
      </c>
      <c r="B28" s="38" t="s">
        <v>17</v>
      </c>
      <c r="C28" s="39">
        <v>19</v>
      </c>
      <c r="D28" s="20">
        <v>359141</v>
      </c>
      <c r="E28" s="15">
        <v>7498816</v>
      </c>
    </row>
    <row r="29" spans="1:5" x14ac:dyDescent="0.3">
      <c r="A29" s="17">
        <v>2021</v>
      </c>
      <c r="B29" s="38" t="s">
        <v>18</v>
      </c>
      <c r="C29" s="39">
        <v>35</v>
      </c>
      <c r="D29" s="20">
        <v>668681</v>
      </c>
      <c r="E29" s="21"/>
    </row>
    <row r="30" spans="1:5" x14ac:dyDescent="0.3">
      <c r="A30" s="17">
        <v>2021</v>
      </c>
      <c r="B30" s="38" t="s">
        <v>19</v>
      </c>
      <c r="C30" s="39">
        <v>37</v>
      </c>
      <c r="D30" s="20">
        <v>413492</v>
      </c>
      <c r="E30" s="21"/>
    </row>
    <row r="31" spans="1:5" x14ac:dyDescent="0.3">
      <c r="A31" s="17">
        <v>2021</v>
      </c>
      <c r="B31" s="38" t="s">
        <v>8</v>
      </c>
      <c r="C31" s="39">
        <v>31</v>
      </c>
      <c r="D31" s="20">
        <v>284454</v>
      </c>
      <c r="E31" s="21"/>
    </row>
    <row r="32" spans="1:5" x14ac:dyDescent="0.3">
      <c r="A32" s="17">
        <v>2021</v>
      </c>
      <c r="B32" s="38" t="s">
        <v>9</v>
      </c>
      <c r="C32" s="39">
        <v>32</v>
      </c>
      <c r="D32" s="20">
        <v>364328</v>
      </c>
      <c r="E32" s="21"/>
    </row>
    <row r="33" spans="1:5" x14ac:dyDescent="0.3">
      <c r="A33" s="17">
        <v>2021</v>
      </c>
      <c r="B33" s="38" t="s">
        <v>10</v>
      </c>
      <c r="C33" s="39">
        <v>28</v>
      </c>
      <c r="D33" s="20">
        <v>410148</v>
      </c>
      <c r="E33" s="21"/>
    </row>
    <row r="34" spans="1:5" ht="14.85" customHeight="1" x14ac:dyDescent="0.3">
      <c r="A34" s="17">
        <v>2021</v>
      </c>
      <c r="B34" s="38" t="s">
        <v>11</v>
      </c>
      <c r="C34" s="39">
        <v>48</v>
      </c>
      <c r="D34" s="20">
        <v>836325</v>
      </c>
      <c r="E34" s="21"/>
    </row>
    <row r="35" spans="1:5" ht="14.85" customHeight="1" x14ac:dyDescent="0.3">
      <c r="A35" s="17">
        <v>2021</v>
      </c>
      <c r="B35" s="38" t="s">
        <v>12</v>
      </c>
      <c r="C35" s="39">
        <v>52</v>
      </c>
      <c r="D35" s="20">
        <v>544452</v>
      </c>
      <c r="E35" s="21"/>
    </row>
    <row r="36" spans="1:5" ht="14.85" customHeight="1" x14ac:dyDescent="0.3">
      <c r="A36" s="17">
        <v>2021</v>
      </c>
      <c r="B36" s="38" t="s">
        <v>13</v>
      </c>
      <c r="C36" s="39">
        <v>44</v>
      </c>
      <c r="D36" s="20">
        <v>669370</v>
      </c>
      <c r="E36" s="21"/>
    </row>
    <row r="37" spans="1:5" ht="14.85" customHeight="1" x14ac:dyDescent="0.3">
      <c r="A37" s="17">
        <v>2021</v>
      </c>
      <c r="B37" s="38" t="s">
        <v>14</v>
      </c>
      <c r="C37" s="39">
        <v>43</v>
      </c>
      <c r="D37" s="20">
        <v>885520</v>
      </c>
      <c r="E37" s="21"/>
    </row>
    <row r="38" spans="1:5" ht="14.85" customHeight="1" x14ac:dyDescent="0.3">
      <c r="A38" s="17">
        <v>2021</v>
      </c>
      <c r="B38" s="38" t="s">
        <v>15</v>
      </c>
      <c r="C38" s="39">
        <v>80</v>
      </c>
      <c r="D38" s="20">
        <v>1093655</v>
      </c>
      <c r="E38" s="21"/>
    </row>
    <row r="39" spans="1:5" ht="14.85" customHeight="1" x14ac:dyDescent="0.3">
      <c r="A39" s="17">
        <v>2021</v>
      </c>
      <c r="B39" s="38" t="s">
        <v>16</v>
      </c>
      <c r="C39" s="39">
        <v>75</v>
      </c>
      <c r="D39" s="20">
        <v>969250</v>
      </c>
      <c r="E39" s="21"/>
    </row>
    <row r="40" spans="1:5" ht="14.85" customHeight="1" x14ac:dyDescent="0.3">
      <c r="A40" s="17">
        <v>2022</v>
      </c>
      <c r="B40" s="38" t="s">
        <v>17</v>
      </c>
      <c r="C40" s="39">
        <v>38</v>
      </c>
      <c r="D40" s="20">
        <v>492231</v>
      </c>
      <c r="E40" s="15">
        <v>23344843</v>
      </c>
    </row>
    <row r="41" spans="1:5" ht="14.85" customHeight="1" x14ac:dyDescent="0.3">
      <c r="A41" s="17">
        <v>2022</v>
      </c>
      <c r="B41" s="38" t="s">
        <v>18</v>
      </c>
      <c r="C41" s="39">
        <v>86</v>
      </c>
      <c r="D41" s="20">
        <v>1825711</v>
      </c>
      <c r="E41" s="21"/>
    </row>
    <row r="42" spans="1:5" ht="14.85" customHeight="1" x14ac:dyDescent="0.3">
      <c r="A42" s="17">
        <v>2022</v>
      </c>
      <c r="B42" s="38" t="s">
        <v>19</v>
      </c>
      <c r="C42" s="39">
        <v>72</v>
      </c>
      <c r="D42" s="20">
        <v>935210</v>
      </c>
      <c r="E42" s="21"/>
    </row>
    <row r="43" spans="1:5" ht="14.85" customHeight="1" x14ac:dyDescent="0.3">
      <c r="A43" s="17">
        <v>2022</v>
      </c>
      <c r="B43" s="38" t="s">
        <v>8</v>
      </c>
      <c r="C43" s="39">
        <v>42</v>
      </c>
      <c r="D43" s="20">
        <v>870510</v>
      </c>
      <c r="E43" s="21"/>
    </row>
    <row r="44" spans="1:5" ht="14.85" customHeight="1" x14ac:dyDescent="0.3">
      <c r="A44" s="17">
        <v>2022</v>
      </c>
      <c r="B44" s="38" t="s">
        <v>9</v>
      </c>
      <c r="C44" s="39">
        <v>121</v>
      </c>
      <c r="D44" s="20">
        <v>1878612</v>
      </c>
      <c r="E44" s="21"/>
    </row>
    <row r="45" spans="1:5" ht="14.85" customHeight="1" x14ac:dyDescent="0.3">
      <c r="A45" s="17">
        <v>2022</v>
      </c>
      <c r="B45" s="38" t="s">
        <v>10</v>
      </c>
      <c r="C45" s="39">
        <v>123</v>
      </c>
      <c r="D45" s="20">
        <v>3186683</v>
      </c>
      <c r="E45" s="21"/>
    </row>
    <row r="46" spans="1:5" ht="14.85" customHeight="1" x14ac:dyDescent="0.3">
      <c r="A46" s="17">
        <v>2022</v>
      </c>
      <c r="B46" s="38" t="s">
        <v>11</v>
      </c>
      <c r="C46" s="39">
        <v>117</v>
      </c>
      <c r="D46" s="20">
        <v>2234846</v>
      </c>
      <c r="E46" s="21"/>
    </row>
    <row r="47" spans="1:5" ht="14.85" customHeight="1" x14ac:dyDescent="0.3">
      <c r="A47" s="17">
        <v>2022</v>
      </c>
      <c r="B47" s="38" t="s">
        <v>12</v>
      </c>
      <c r="C47" s="39">
        <v>118</v>
      </c>
      <c r="D47" s="20">
        <v>3197934</v>
      </c>
      <c r="E47" s="21"/>
    </row>
    <row r="48" spans="1:5" ht="14.85" customHeight="1" x14ac:dyDescent="0.3">
      <c r="A48" s="17">
        <v>2022</v>
      </c>
      <c r="B48" s="38" t="s">
        <v>13</v>
      </c>
      <c r="C48" s="39">
        <v>130</v>
      </c>
      <c r="D48" s="20">
        <v>2768075</v>
      </c>
      <c r="E48" s="21"/>
    </row>
    <row r="49" spans="1:5" ht="14.85" customHeight="1" x14ac:dyDescent="0.3">
      <c r="A49" s="17">
        <v>2022</v>
      </c>
      <c r="B49" s="38" t="s">
        <v>14</v>
      </c>
      <c r="C49" s="39">
        <v>113</v>
      </c>
      <c r="D49" s="20">
        <v>1802280</v>
      </c>
      <c r="E49" s="21"/>
    </row>
    <row r="50" spans="1:5" ht="14.85" customHeight="1" x14ac:dyDescent="0.3">
      <c r="A50" s="17">
        <v>2022</v>
      </c>
      <c r="B50" s="38" t="s">
        <v>15</v>
      </c>
      <c r="C50" s="39">
        <v>105</v>
      </c>
      <c r="D50" s="20">
        <v>1770640</v>
      </c>
      <c r="E50" s="21"/>
    </row>
    <row r="51" spans="1:5" ht="14.85" customHeight="1" x14ac:dyDescent="0.3">
      <c r="A51" s="17">
        <v>2022</v>
      </c>
      <c r="B51" s="38" t="s">
        <v>16</v>
      </c>
      <c r="C51" s="39">
        <v>129</v>
      </c>
      <c r="D51" s="20">
        <v>2382111</v>
      </c>
      <c r="E51" s="21"/>
    </row>
    <row r="52" spans="1:5" ht="17.25" customHeight="1" x14ac:dyDescent="0.3">
      <c r="A52" s="40"/>
      <c r="B52" s="40"/>
      <c r="C52" s="40"/>
      <c r="D52" s="40"/>
      <c r="E52" s="40"/>
    </row>
    <row r="53" spans="1:5" ht="14.4" customHeight="1" x14ac:dyDescent="0.3">
      <c r="A53" s="137" t="s">
        <v>221</v>
      </c>
      <c r="B53" s="137"/>
      <c r="C53" s="137"/>
      <c r="D53" s="137"/>
      <c r="E53" s="137"/>
    </row>
    <row r="54" spans="1:5" x14ac:dyDescent="0.3">
      <c r="A54" s="137"/>
      <c r="B54" s="137"/>
      <c r="C54" s="137"/>
      <c r="D54" s="137"/>
      <c r="E54" s="137"/>
    </row>
    <row r="55" spans="1:5" x14ac:dyDescent="0.3">
      <c r="A55" s="137"/>
      <c r="B55" s="137"/>
      <c r="C55" s="137"/>
      <c r="D55" s="137"/>
      <c r="E55" s="137"/>
    </row>
    <row r="56" spans="1:5" ht="15" customHeight="1" x14ac:dyDescent="0.3">
      <c r="A56" s="137"/>
      <c r="B56" s="137"/>
      <c r="C56" s="137"/>
      <c r="D56" s="137"/>
      <c r="E56" s="137"/>
    </row>
    <row r="57" spans="1:5" x14ac:dyDescent="0.3">
      <c r="A57" s="137"/>
      <c r="B57" s="137"/>
      <c r="C57" s="137"/>
      <c r="D57" s="137"/>
      <c r="E57" s="137"/>
    </row>
    <row r="58" spans="1:5" x14ac:dyDescent="0.3">
      <c r="A58" s="41"/>
      <c r="B58" s="41"/>
      <c r="C58" s="41"/>
      <c r="D58" s="41"/>
      <c r="E58" s="41"/>
    </row>
    <row r="59" spans="1:5" ht="15" customHeight="1" x14ac:dyDescent="0.3">
      <c r="A59" s="136" t="s">
        <v>269</v>
      </c>
      <c r="B59" s="136"/>
      <c r="C59" s="136"/>
      <c r="D59" s="136"/>
      <c r="E59" s="136"/>
    </row>
    <row r="60" spans="1:5" ht="15" customHeight="1" x14ac:dyDescent="0.3">
      <c r="A60" s="136"/>
      <c r="B60" s="136"/>
      <c r="C60" s="136"/>
      <c r="D60" s="136"/>
      <c r="E60" s="136"/>
    </row>
    <row r="61" spans="1:5" ht="15" customHeight="1" x14ac:dyDescent="0.3">
      <c r="A61" s="136"/>
      <c r="B61" s="136"/>
      <c r="C61" s="136"/>
      <c r="D61" s="136"/>
      <c r="E61" s="136"/>
    </row>
    <row r="62" spans="1:5" ht="15" customHeight="1" x14ac:dyDescent="0.3">
      <c r="A62" s="136"/>
      <c r="B62" s="136"/>
      <c r="C62" s="136"/>
      <c r="D62" s="136"/>
      <c r="E62" s="136"/>
    </row>
    <row r="63" spans="1:5" ht="15" customHeight="1" x14ac:dyDescent="0.3">
      <c r="A63" s="14"/>
      <c r="B63" s="14"/>
      <c r="C63" s="14"/>
      <c r="D63" s="14"/>
      <c r="E63" s="14"/>
    </row>
    <row r="64" spans="1:5" ht="15" customHeight="1" x14ac:dyDescent="0.3">
      <c r="A64" s="14"/>
      <c r="B64" s="14"/>
      <c r="C64" s="14"/>
      <c r="D64" s="14"/>
      <c r="E64" s="14"/>
    </row>
  </sheetData>
  <mergeCells count="2">
    <mergeCell ref="A59:E62"/>
    <mergeCell ref="A53:E57"/>
  </mergeCells>
  <phoneticPr fontId="6" type="noConversion"/>
  <hyperlinks>
    <hyperlink ref="A1" location="Contents!A1" display="Back to contents" xr:uid="{CE92F81E-99F9-47F2-B7AE-B4E5353E0C51}"/>
  </hyperlinks>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3F05-C554-4475-9966-B9937D7041EC}">
  <sheetPr codeName="Sheet5"/>
  <dimension ref="A1:G31"/>
  <sheetViews>
    <sheetView showGridLines="0" zoomScaleNormal="100" workbookViewId="0"/>
  </sheetViews>
  <sheetFormatPr defaultColWidth="8.5546875" defaultRowHeight="14.4" x14ac:dyDescent="0.3"/>
  <cols>
    <col min="1" max="2" width="10.5546875" customWidth="1"/>
    <col min="3" max="4" width="10.5546875" bestFit="1" customWidth="1"/>
    <col min="5" max="5" width="23.5546875" bestFit="1" customWidth="1"/>
    <col min="6" max="7" width="17" bestFit="1" customWidth="1"/>
    <col min="8" max="8" width="10.44140625" bestFit="1" customWidth="1"/>
    <col min="9" max="9" width="9.44140625" bestFit="1" customWidth="1"/>
    <col min="10" max="10" width="11.44140625" bestFit="1" customWidth="1"/>
    <col min="11" max="13" width="10.5546875" bestFit="1" customWidth="1"/>
  </cols>
  <sheetData>
    <row r="1" spans="1:1" x14ac:dyDescent="0.3">
      <c r="A1" s="11" t="s">
        <v>46</v>
      </c>
    </row>
    <row r="2" spans="1:1" ht="18" x14ac:dyDescent="0.35">
      <c r="A2" s="25" t="s">
        <v>241</v>
      </c>
    </row>
    <row r="3" spans="1:1" x14ac:dyDescent="0.3">
      <c r="A3" s="34" t="s">
        <v>187</v>
      </c>
    </row>
    <row r="27" spans="1:7" ht="14.4" customHeight="1" x14ac:dyDescent="0.3">
      <c r="B27" s="34"/>
      <c r="C27" s="34"/>
      <c r="D27" s="34"/>
      <c r="E27" s="34"/>
      <c r="F27" s="34"/>
      <c r="G27" s="34"/>
    </row>
    <row r="28" spans="1:7" x14ac:dyDescent="0.3">
      <c r="A28" s="34"/>
      <c r="B28" s="34"/>
      <c r="C28" s="34"/>
      <c r="D28" s="34"/>
      <c r="E28" s="34"/>
      <c r="F28" s="34"/>
      <c r="G28" s="34"/>
    </row>
    <row r="29" spans="1:7" x14ac:dyDescent="0.3">
      <c r="A29" s="34"/>
      <c r="B29" s="34"/>
      <c r="C29" s="34"/>
      <c r="D29" s="34"/>
      <c r="E29" s="34"/>
      <c r="F29" s="34"/>
      <c r="G29" s="34"/>
    </row>
    <row r="30" spans="1:7" x14ac:dyDescent="0.3">
      <c r="A30" s="14"/>
      <c r="B30" s="14"/>
      <c r="C30" s="14"/>
      <c r="D30" s="14"/>
      <c r="E30" s="14"/>
      <c r="F30" s="14"/>
      <c r="G30" s="14"/>
    </row>
    <row r="31" spans="1:7" x14ac:dyDescent="0.3">
      <c r="A31" s="14"/>
      <c r="B31" s="14"/>
      <c r="C31" s="14"/>
      <c r="D31" s="14"/>
      <c r="E31" s="14"/>
      <c r="F31" s="14"/>
      <c r="G31" s="14"/>
    </row>
  </sheetData>
  <hyperlinks>
    <hyperlink ref="A1" location="Contents!A1" display="Back to contents" xr:uid="{FA8DBCF3-E831-4208-88DC-C494CC508C1A}"/>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17F11-41FC-4928-BF68-85F2064257D5}">
  <sheetPr codeName="Sheet6"/>
  <dimension ref="A1:H55"/>
  <sheetViews>
    <sheetView showGridLines="0" zoomScaleNormal="100" workbookViewId="0"/>
  </sheetViews>
  <sheetFormatPr defaultColWidth="8.5546875" defaultRowHeight="14.4" x14ac:dyDescent="0.3"/>
  <cols>
    <col min="1" max="1" width="34.109375" customWidth="1"/>
    <col min="2" max="2" width="17" bestFit="1" customWidth="1"/>
    <col min="3" max="3" width="24.5546875" bestFit="1" customWidth="1"/>
    <col min="4" max="4" width="13.5546875" customWidth="1"/>
    <col min="5" max="5" width="13" customWidth="1"/>
    <col min="6" max="6" width="14.44140625" customWidth="1"/>
    <col min="7" max="7" width="13.44140625" bestFit="1" customWidth="1"/>
    <col min="8" max="8" width="11.88671875" bestFit="1" customWidth="1"/>
  </cols>
  <sheetData>
    <row r="1" spans="1:6" x14ac:dyDescent="0.3">
      <c r="A1" s="11" t="s">
        <v>46</v>
      </c>
    </row>
    <row r="2" spans="1:6" ht="18" x14ac:dyDescent="0.35">
      <c r="A2" s="30" t="s">
        <v>235</v>
      </c>
    </row>
    <row r="3" spans="1:6" x14ac:dyDescent="0.3">
      <c r="A3" s="6" t="s">
        <v>4</v>
      </c>
      <c r="B3" s="6" t="s">
        <v>146</v>
      </c>
      <c r="C3" s="6" t="s">
        <v>148</v>
      </c>
      <c r="D3" s="6" t="s">
        <v>147</v>
      </c>
      <c r="E3" s="6" t="s">
        <v>20</v>
      </c>
      <c r="F3" s="7" t="s">
        <v>33</v>
      </c>
    </row>
    <row r="4" spans="1:6" x14ac:dyDescent="0.3">
      <c r="A4" s="26">
        <v>2015</v>
      </c>
      <c r="B4" s="33">
        <v>25242</v>
      </c>
      <c r="C4" s="9">
        <v>0</v>
      </c>
      <c r="D4" s="9">
        <v>0</v>
      </c>
      <c r="E4" s="9">
        <v>0</v>
      </c>
      <c r="F4" s="32">
        <v>25242</v>
      </c>
    </row>
    <row r="5" spans="1:6" x14ac:dyDescent="0.3">
      <c r="A5" s="26">
        <v>2016</v>
      </c>
      <c r="B5" s="33">
        <v>115505</v>
      </c>
      <c r="C5" s="9">
        <v>12696</v>
      </c>
      <c r="D5" s="9">
        <v>0</v>
      </c>
      <c r="E5" s="9">
        <v>1244</v>
      </c>
      <c r="F5" s="32">
        <v>129445</v>
      </c>
    </row>
    <row r="6" spans="1:6" x14ac:dyDescent="0.3">
      <c r="A6" s="26">
        <v>2017</v>
      </c>
      <c r="B6" s="33">
        <v>65136</v>
      </c>
      <c r="C6" s="9">
        <v>20798</v>
      </c>
      <c r="D6" s="9">
        <v>0</v>
      </c>
      <c r="E6" s="9">
        <v>29917</v>
      </c>
      <c r="F6" s="32">
        <v>115851</v>
      </c>
    </row>
    <row r="7" spans="1:6" x14ac:dyDescent="0.3">
      <c r="A7" s="26">
        <v>2018</v>
      </c>
      <c r="B7" s="33">
        <v>279164</v>
      </c>
      <c r="C7" s="9">
        <v>11083</v>
      </c>
      <c r="D7" s="9">
        <v>219515</v>
      </c>
      <c r="E7" s="9">
        <v>17958</v>
      </c>
      <c r="F7" s="32">
        <v>527720</v>
      </c>
    </row>
    <row r="8" spans="1:6" x14ac:dyDescent="0.3">
      <c r="A8" s="26">
        <v>2019</v>
      </c>
      <c r="B8" s="33">
        <v>329145</v>
      </c>
      <c r="C8" s="9">
        <v>114122</v>
      </c>
      <c r="D8" s="9">
        <v>27955</v>
      </c>
      <c r="E8" s="9">
        <v>5656</v>
      </c>
      <c r="F8" s="32">
        <v>476878</v>
      </c>
    </row>
    <row r="9" spans="1:6" x14ac:dyDescent="0.3">
      <c r="A9" s="26">
        <v>2020</v>
      </c>
      <c r="B9" s="33">
        <v>605499</v>
      </c>
      <c r="C9" s="9">
        <v>119888</v>
      </c>
      <c r="D9" s="9">
        <v>80011</v>
      </c>
      <c r="E9" s="9">
        <v>35559</v>
      </c>
      <c r="F9" s="32">
        <v>840957</v>
      </c>
    </row>
    <row r="10" spans="1:6" x14ac:dyDescent="0.3">
      <c r="A10" s="26">
        <v>2021</v>
      </c>
      <c r="B10" s="33">
        <v>844445</v>
      </c>
      <c r="C10" s="9">
        <v>3400</v>
      </c>
      <c r="D10" s="9">
        <v>64153</v>
      </c>
      <c r="E10" s="9">
        <v>38170</v>
      </c>
      <c r="F10" s="32">
        <v>950168</v>
      </c>
    </row>
    <row r="11" spans="1:6" x14ac:dyDescent="0.3">
      <c r="A11" s="26">
        <v>2022</v>
      </c>
      <c r="B11" s="33">
        <v>855081</v>
      </c>
      <c r="C11" s="9">
        <v>4113</v>
      </c>
      <c r="D11" s="9">
        <v>509822</v>
      </c>
      <c r="E11" s="9">
        <v>110265</v>
      </c>
      <c r="F11" s="32">
        <v>1479281</v>
      </c>
    </row>
    <row r="36" spans="1:8" ht="15" customHeight="1" x14ac:dyDescent="0.3">
      <c r="A36" s="136" t="s">
        <v>222</v>
      </c>
      <c r="B36" s="136"/>
      <c r="C36" s="136"/>
      <c r="D36" s="136"/>
      <c r="E36" s="136"/>
      <c r="F36" s="136"/>
      <c r="G36" s="14"/>
      <c r="H36" s="14"/>
    </row>
    <row r="37" spans="1:8" x14ac:dyDescent="0.3">
      <c r="A37" s="136"/>
      <c r="B37" s="136"/>
      <c r="C37" s="136"/>
      <c r="D37" s="136"/>
      <c r="E37" s="136"/>
      <c r="F37" s="136"/>
      <c r="G37" s="14"/>
      <c r="H37" s="14"/>
    </row>
    <row r="38" spans="1:8" x14ac:dyDescent="0.3">
      <c r="A38" s="136"/>
      <c r="B38" s="136"/>
      <c r="C38" s="136"/>
      <c r="D38" s="136"/>
      <c r="E38" s="136"/>
      <c r="F38" s="136"/>
      <c r="G38" s="14"/>
      <c r="H38" s="14"/>
    </row>
    <row r="39" spans="1:8" x14ac:dyDescent="0.3">
      <c r="A39" s="136"/>
      <c r="B39" s="136"/>
      <c r="C39" s="136"/>
      <c r="D39" s="136"/>
      <c r="E39" s="136"/>
      <c r="F39" s="136"/>
      <c r="G39" s="31"/>
      <c r="H39" s="31"/>
    </row>
    <row r="40" spans="1:8" x14ac:dyDescent="0.3">
      <c r="A40" s="31"/>
      <c r="B40" s="31"/>
      <c r="C40" s="31"/>
      <c r="D40" s="31"/>
      <c r="E40" s="31"/>
      <c r="F40" s="31"/>
      <c r="G40" s="31"/>
      <c r="H40" s="31"/>
    </row>
    <row r="41" spans="1:8" ht="14.4" customHeight="1" x14ac:dyDescent="0.3">
      <c r="A41" s="136" t="s">
        <v>200</v>
      </c>
      <c r="B41" s="136"/>
      <c r="C41" s="136"/>
      <c r="D41" s="136"/>
      <c r="E41" s="136"/>
      <c r="F41" s="136"/>
      <c r="G41" s="14"/>
      <c r="H41" s="14"/>
    </row>
    <row r="42" spans="1:8" x14ac:dyDescent="0.3">
      <c r="A42" s="136"/>
      <c r="B42" s="136"/>
      <c r="C42" s="136"/>
      <c r="D42" s="136"/>
      <c r="E42" s="136"/>
      <c r="F42" s="136"/>
      <c r="G42" s="14"/>
      <c r="H42" s="14"/>
    </row>
    <row r="43" spans="1:8" x14ac:dyDescent="0.3">
      <c r="A43" s="31"/>
      <c r="B43" s="31"/>
      <c r="C43" s="31"/>
      <c r="D43" s="31"/>
      <c r="E43" s="31"/>
      <c r="F43" s="31"/>
      <c r="G43" s="31"/>
      <c r="H43" s="31"/>
    </row>
    <row r="44" spans="1:8" ht="15" customHeight="1" x14ac:dyDescent="0.3">
      <c r="A44" s="136" t="s">
        <v>201</v>
      </c>
      <c r="B44" s="136"/>
      <c r="C44" s="136"/>
      <c r="D44" s="136"/>
      <c r="E44" s="136"/>
      <c r="F44" s="136"/>
      <c r="G44" s="14"/>
      <c r="H44" s="14"/>
    </row>
    <row r="45" spans="1:8" x14ac:dyDescent="0.3">
      <c r="A45" s="136"/>
      <c r="B45" s="136"/>
      <c r="C45" s="136"/>
      <c r="D45" s="136"/>
      <c r="E45" s="136"/>
      <c r="F45" s="136"/>
      <c r="G45" s="14"/>
      <c r="H45" s="14"/>
    </row>
    <row r="46" spans="1:8" x14ac:dyDescent="0.3">
      <c r="A46" s="136"/>
      <c r="B46" s="136"/>
      <c r="C46" s="136"/>
      <c r="D46" s="136"/>
      <c r="E46" s="136"/>
      <c r="F46" s="136"/>
      <c r="G46" s="31"/>
      <c r="H46" s="31"/>
    </row>
    <row r="47" spans="1:8" x14ac:dyDescent="0.3">
      <c r="A47" s="136"/>
      <c r="B47" s="136"/>
      <c r="C47" s="136"/>
      <c r="D47" s="136"/>
      <c r="E47" s="136"/>
      <c r="F47" s="136"/>
      <c r="G47" s="31"/>
      <c r="H47" s="31"/>
    </row>
    <row r="48" spans="1:8" x14ac:dyDescent="0.3">
      <c r="A48" s="31"/>
      <c r="B48" s="31"/>
      <c r="C48" s="31"/>
      <c r="D48" s="31"/>
      <c r="E48" s="31"/>
      <c r="F48" s="31"/>
      <c r="G48" s="31"/>
      <c r="H48" s="31"/>
    </row>
    <row r="49" spans="1:8" ht="15" thickBot="1" x14ac:dyDescent="0.35">
      <c r="A49" s="116" t="s">
        <v>205</v>
      </c>
      <c r="B49" s="138" t="s">
        <v>206</v>
      </c>
      <c r="C49" s="138"/>
      <c r="D49" s="138"/>
      <c r="E49" s="138"/>
      <c r="F49" s="138"/>
    </row>
    <row r="50" spans="1:8" ht="30.75" customHeight="1" x14ac:dyDescent="0.3">
      <c r="A50" s="120" t="s">
        <v>207</v>
      </c>
      <c r="B50" s="139" t="s">
        <v>208</v>
      </c>
      <c r="C50" s="139"/>
      <c r="D50" s="139"/>
      <c r="E50" s="139"/>
      <c r="F50" s="140"/>
    </row>
    <row r="51" spans="1:8" ht="28.8" x14ac:dyDescent="0.3">
      <c r="A51" s="121" t="s">
        <v>256</v>
      </c>
      <c r="B51" s="141" t="s">
        <v>260</v>
      </c>
      <c r="C51" s="141"/>
      <c r="D51" s="141"/>
      <c r="E51" s="141"/>
      <c r="F51" s="142"/>
    </row>
    <row r="52" spans="1:8" ht="45" customHeight="1" x14ac:dyDescent="0.3">
      <c r="A52" s="122" t="s">
        <v>209</v>
      </c>
      <c r="B52" s="143" t="s">
        <v>261</v>
      </c>
      <c r="C52" s="143"/>
      <c r="D52" s="143"/>
      <c r="E52" s="143"/>
      <c r="F52" s="144"/>
    </row>
    <row r="53" spans="1:8" ht="30" customHeight="1" x14ac:dyDescent="0.3">
      <c r="A53" s="123" t="s">
        <v>210</v>
      </c>
      <c r="B53" s="145" t="s">
        <v>211</v>
      </c>
      <c r="C53" s="145"/>
      <c r="D53" s="145"/>
      <c r="E53" s="145"/>
      <c r="F53" s="146"/>
    </row>
    <row r="55" spans="1:8" x14ac:dyDescent="0.3">
      <c r="A55" s="136" t="s">
        <v>242</v>
      </c>
      <c r="B55" s="136"/>
      <c r="C55" s="136"/>
      <c r="D55" s="136"/>
      <c r="E55" s="136"/>
      <c r="F55" s="136"/>
      <c r="G55" s="136"/>
      <c r="H55" s="136"/>
    </row>
  </sheetData>
  <mergeCells count="9">
    <mergeCell ref="A36:F39"/>
    <mergeCell ref="A41:F42"/>
    <mergeCell ref="B49:F49"/>
    <mergeCell ref="A44:F47"/>
    <mergeCell ref="A55:H55"/>
    <mergeCell ref="B50:F50"/>
    <mergeCell ref="B51:F51"/>
    <mergeCell ref="B52:F52"/>
    <mergeCell ref="B53:F53"/>
  </mergeCells>
  <hyperlinks>
    <hyperlink ref="A1" location="Contents!A1" display="Back to contents" xr:uid="{322F64A4-7328-4BA9-B027-7CB94658F1C7}"/>
  </hyperlink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6700-F04F-494B-AEAA-C74919219E6E}">
  <sheetPr codeName="Sheet7"/>
  <dimension ref="A1:J54"/>
  <sheetViews>
    <sheetView showGridLines="0" zoomScaleNormal="100" workbookViewId="0"/>
  </sheetViews>
  <sheetFormatPr defaultColWidth="8.5546875" defaultRowHeight="14.4" x14ac:dyDescent="0.3"/>
  <cols>
    <col min="1" max="1" width="12.44140625" customWidth="1"/>
    <col min="2" max="2" width="9.88671875" bestFit="1" customWidth="1"/>
    <col min="3" max="3" width="26" bestFit="1" customWidth="1"/>
    <col min="4" max="4" width="12.5546875" bestFit="1" customWidth="1"/>
    <col min="5" max="5" width="8.5546875" bestFit="1" customWidth="1"/>
    <col min="6" max="6" width="12.5546875" bestFit="1" customWidth="1"/>
    <col min="7" max="7" width="11.44140625" bestFit="1" customWidth="1"/>
    <col min="8" max="8" width="18.44140625" bestFit="1" customWidth="1"/>
    <col min="9" max="9" width="9.5546875" customWidth="1"/>
    <col min="10" max="10" width="13.44140625" customWidth="1"/>
  </cols>
  <sheetData>
    <row r="1" spans="1:10" x14ac:dyDescent="0.3">
      <c r="A1" s="11" t="s">
        <v>46</v>
      </c>
    </row>
    <row r="2" spans="1:10" ht="18" x14ac:dyDescent="0.3">
      <c r="A2" s="12" t="s">
        <v>189</v>
      </c>
    </row>
    <row r="3" spans="1:10" x14ac:dyDescent="0.3">
      <c r="A3" s="6" t="s">
        <v>4</v>
      </c>
      <c r="B3" s="6" t="s">
        <v>5</v>
      </c>
      <c r="C3" s="6" t="s">
        <v>75</v>
      </c>
      <c r="D3" s="6" t="s">
        <v>24</v>
      </c>
      <c r="E3" s="6" t="s">
        <v>25</v>
      </c>
      <c r="F3" s="6" t="s">
        <v>28</v>
      </c>
      <c r="G3" s="6" t="s">
        <v>29</v>
      </c>
      <c r="H3" s="6" t="s">
        <v>27</v>
      </c>
      <c r="I3" s="6" t="s">
        <v>33</v>
      </c>
      <c r="J3" s="13" t="s">
        <v>117</v>
      </c>
    </row>
    <row r="4" spans="1:10" x14ac:dyDescent="0.3">
      <c r="A4" s="26">
        <v>2019</v>
      </c>
      <c r="B4" s="27" t="s">
        <v>64</v>
      </c>
      <c r="C4" s="9">
        <v>30574</v>
      </c>
      <c r="D4" s="9">
        <v>3213</v>
      </c>
      <c r="E4" s="9">
        <v>5000</v>
      </c>
      <c r="F4" s="9">
        <v>0</v>
      </c>
      <c r="G4" s="9">
        <v>0</v>
      </c>
      <c r="H4" s="9">
        <v>0</v>
      </c>
      <c r="I4" s="9">
        <v>38787</v>
      </c>
      <c r="J4" s="15">
        <v>476878</v>
      </c>
    </row>
    <row r="5" spans="1:10" x14ac:dyDescent="0.3">
      <c r="A5" s="26">
        <v>2019</v>
      </c>
      <c r="B5" s="27" t="s">
        <v>65</v>
      </c>
      <c r="C5" s="9">
        <v>90684</v>
      </c>
      <c r="D5" s="9">
        <v>20594</v>
      </c>
      <c r="E5" s="9">
        <v>0</v>
      </c>
      <c r="F5" s="9">
        <v>0</v>
      </c>
      <c r="G5" s="9">
        <v>0</v>
      </c>
      <c r="H5" s="9">
        <v>0</v>
      </c>
      <c r="I5" s="9">
        <v>111278</v>
      </c>
      <c r="J5" s="15"/>
    </row>
    <row r="6" spans="1:10" x14ac:dyDescent="0.3">
      <c r="A6" s="26">
        <v>2019</v>
      </c>
      <c r="B6" s="27" t="s">
        <v>66</v>
      </c>
      <c r="C6" s="9">
        <v>63265</v>
      </c>
      <c r="D6" s="9">
        <v>67112</v>
      </c>
      <c r="E6" s="9">
        <v>2292</v>
      </c>
      <c r="F6" s="9">
        <v>0</v>
      </c>
      <c r="G6" s="9">
        <v>0</v>
      </c>
      <c r="H6" s="9">
        <v>0</v>
      </c>
      <c r="I6" s="9">
        <v>132669</v>
      </c>
      <c r="J6" s="15"/>
    </row>
    <row r="7" spans="1:10" x14ac:dyDescent="0.3">
      <c r="A7" s="26">
        <v>2019</v>
      </c>
      <c r="B7" s="27" t="s">
        <v>67</v>
      </c>
      <c r="C7" s="9">
        <v>67511</v>
      </c>
      <c r="D7" s="9">
        <v>109313</v>
      </c>
      <c r="E7" s="9">
        <v>17320</v>
      </c>
      <c r="F7" s="9">
        <v>0</v>
      </c>
      <c r="G7" s="9">
        <v>0</v>
      </c>
      <c r="H7" s="9">
        <v>0</v>
      </c>
      <c r="I7" s="9">
        <v>194144</v>
      </c>
      <c r="J7" s="15"/>
    </row>
    <row r="8" spans="1:10" x14ac:dyDescent="0.3">
      <c r="A8" s="26">
        <v>2020</v>
      </c>
      <c r="B8" s="27" t="s">
        <v>64</v>
      </c>
      <c r="C8" s="9">
        <v>28420</v>
      </c>
      <c r="D8" s="9">
        <v>68173</v>
      </c>
      <c r="E8" s="9">
        <v>18250</v>
      </c>
      <c r="F8" s="9">
        <v>0</v>
      </c>
      <c r="G8" s="9">
        <v>0</v>
      </c>
      <c r="H8" s="9">
        <v>0</v>
      </c>
      <c r="I8" s="9">
        <v>114843</v>
      </c>
      <c r="J8" s="15">
        <v>840957</v>
      </c>
    </row>
    <row r="9" spans="1:10" x14ac:dyDescent="0.3">
      <c r="A9" s="26">
        <v>2020</v>
      </c>
      <c r="B9" s="27" t="s">
        <v>65</v>
      </c>
      <c r="C9" s="9">
        <v>148034</v>
      </c>
      <c r="D9" s="9">
        <v>43642</v>
      </c>
      <c r="E9" s="9">
        <v>14343</v>
      </c>
      <c r="F9" s="9">
        <v>0</v>
      </c>
      <c r="G9" s="9">
        <v>0</v>
      </c>
      <c r="H9" s="9">
        <v>0</v>
      </c>
      <c r="I9" s="9">
        <v>206019</v>
      </c>
      <c r="J9" s="15"/>
    </row>
    <row r="10" spans="1:10" x14ac:dyDescent="0.3">
      <c r="A10" s="26">
        <v>2020</v>
      </c>
      <c r="B10" s="27" t="s">
        <v>66</v>
      </c>
      <c r="C10" s="9">
        <v>172185</v>
      </c>
      <c r="D10" s="9">
        <v>41960</v>
      </c>
      <c r="E10" s="9">
        <v>300</v>
      </c>
      <c r="F10" s="9">
        <v>1575</v>
      </c>
      <c r="G10" s="9">
        <v>0</v>
      </c>
      <c r="H10" s="9">
        <v>0</v>
      </c>
      <c r="I10" s="9">
        <v>216020</v>
      </c>
      <c r="J10" s="15"/>
    </row>
    <row r="11" spans="1:10" x14ac:dyDescent="0.3">
      <c r="A11" s="26">
        <v>2020</v>
      </c>
      <c r="B11" s="27" t="s">
        <v>67</v>
      </c>
      <c r="C11" s="9">
        <v>71320</v>
      </c>
      <c r="D11" s="9">
        <v>197080</v>
      </c>
      <c r="E11" s="9">
        <v>35669</v>
      </c>
      <c r="F11" s="9">
        <v>0</v>
      </c>
      <c r="G11" s="9">
        <v>6</v>
      </c>
      <c r="H11" s="9">
        <v>0</v>
      </c>
      <c r="I11" s="9">
        <v>304075</v>
      </c>
      <c r="J11" s="15"/>
    </row>
    <row r="12" spans="1:10" x14ac:dyDescent="0.3">
      <c r="A12" s="26">
        <v>2021</v>
      </c>
      <c r="B12" s="27" t="s">
        <v>64</v>
      </c>
      <c r="C12" s="9">
        <v>115678</v>
      </c>
      <c r="D12" s="9">
        <v>41022</v>
      </c>
      <c r="E12" s="9">
        <v>17789</v>
      </c>
      <c r="F12" s="9">
        <v>0</v>
      </c>
      <c r="G12" s="9">
        <v>0</v>
      </c>
      <c r="H12" s="9">
        <v>0</v>
      </c>
      <c r="I12" s="9">
        <v>174489</v>
      </c>
      <c r="J12" s="15">
        <v>950168</v>
      </c>
    </row>
    <row r="13" spans="1:10" x14ac:dyDescent="0.3">
      <c r="A13" s="26">
        <v>2021</v>
      </c>
      <c r="B13" s="27" t="s">
        <v>65</v>
      </c>
      <c r="C13" s="9">
        <v>122084</v>
      </c>
      <c r="D13" s="9">
        <v>94903</v>
      </c>
      <c r="E13" s="9">
        <v>9973</v>
      </c>
      <c r="F13" s="9">
        <v>0</v>
      </c>
      <c r="G13" s="9">
        <v>0</v>
      </c>
      <c r="H13" s="9">
        <v>0</v>
      </c>
      <c r="I13" s="9">
        <v>226960</v>
      </c>
      <c r="J13" s="15"/>
    </row>
    <row r="14" spans="1:10" x14ac:dyDescent="0.3">
      <c r="A14" s="26">
        <v>2021</v>
      </c>
      <c r="B14" s="27" t="s">
        <v>66</v>
      </c>
      <c r="C14" s="9">
        <v>70918</v>
      </c>
      <c r="D14" s="9">
        <v>88494</v>
      </c>
      <c r="E14" s="9">
        <v>60946</v>
      </c>
      <c r="F14" s="9">
        <v>0</v>
      </c>
      <c r="G14" s="9">
        <v>0</v>
      </c>
      <c r="H14" s="9">
        <v>0</v>
      </c>
      <c r="I14" s="9">
        <v>220358</v>
      </c>
      <c r="J14" s="15"/>
    </row>
    <row r="15" spans="1:10" x14ac:dyDescent="0.3">
      <c r="A15" s="26">
        <v>2021</v>
      </c>
      <c r="B15" s="27" t="s">
        <v>67</v>
      </c>
      <c r="C15" s="9">
        <v>163216</v>
      </c>
      <c r="D15" s="9">
        <v>155641</v>
      </c>
      <c r="E15" s="9">
        <v>9504</v>
      </c>
      <c r="F15" s="9">
        <v>0</v>
      </c>
      <c r="G15" s="9">
        <v>0</v>
      </c>
      <c r="H15" s="9">
        <v>0</v>
      </c>
      <c r="I15" s="9">
        <v>328361</v>
      </c>
      <c r="J15" s="15"/>
    </row>
    <row r="16" spans="1:10" x14ac:dyDescent="0.3">
      <c r="A16" s="26">
        <v>2022</v>
      </c>
      <c r="B16" s="27" t="s">
        <v>64</v>
      </c>
      <c r="C16" s="9">
        <v>69656</v>
      </c>
      <c r="D16" s="9">
        <v>107033</v>
      </c>
      <c r="E16" s="9">
        <v>106089</v>
      </c>
      <c r="F16" s="9">
        <v>0</v>
      </c>
      <c r="G16" s="9">
        <v>0</v>
      </c>
      <c r="H16" s="9">
        <v>0</v>
      </c>
      <c r="I16" s="9">
        <v>282778</v>
      </c>
      <c r="J16" s="15">
        <v>1479281</v>
      </c>
    </row>
    <row r="17" spans="1:10" x14ac:dyDescent="0.3">
      <c r="A17" s="26">
        <v>2022</v>
      </c>
      <c r="B17" s="27" t="s">
        <v>65</v>
      </c>
      <c r="C17" s="9">
        <v>122291</v>
      </c>
      <c r="D17" s="9">
        <v>314921</v>
      </c>
      <c r="E17" s="9">
        <v>4165</v>
      </c>
      <c r="F17" s="9">
        <v>0</v>
      </c>
      <c r="G17" s="9">
        <v>0</v>
      </c>
      <c r="H17" s="9">
        <v>0</v>
      </c>
      <c r="I17" s="9">
        <v>441377</v>
      </c>
      <c r="J17" s="15"/>
    </row>
    <row r="18" spans="1:10" x14ac:dyDescent="0.3">
      <c r="A18" s="17">
        <v>2022</v>
      </c>
      <c r="B18" s="27" t="s">
        <v>66</v>
      </c>
      <c r="C18" s="9">
        <v>66238</v>
      </c>
      <c r="D18" s="9">
        <v>378983</v>
      </c>
      <c r="E18" s="9">
        <v>31684</v>
      </c>
      <c r="F18" s="9">
        <v>0</v>
      </c>
      <c r="G18" s="9">
        <v>0</v>
      </c>
      <c r="H18" s="9">
        <v>0</v>
      </c>
      <c r="I18" s="9">
        <v>476905</v>
      </c>
      <c r="J18" s="15"/>
    </row>
    <row r="19" spans="1:10" x14ac:dyDescent="0.3">
      <c r="A19" s="26">
        <v>2022</v>
      </c>
      <c r="B19" s="27" t="s">
        <v>67</v>
      </c>
      <c r="C19" s="9">
        <v>126510</v>
      </c>
      <c r="D19" s="9">
        <v>126374</v>
      </c>
      <c r="E19" s="9">
        <v>11658</v>
      </c>
      <c r="F19" s="9">
        <v>13114</v>
      </c>
      <c r="G19" s="9">
        <v>0</v>
      </c>
      <c r="H19" s="28">
        <v>565</v>
      </c>
      <c r="I19" s="9">
        <v>278221</v>
      </c>
      <c r="J19" s="15"/>
    </row>
    <row r="21" spans="1:10" x14ac:dyDescent="0.3">
      <c r="I21" s="29"/>
    </row>
    <row r="44" spans="1:8" ht="14.4" customHeight="1" x14ac:dyDescent="0.3">
      <c r="A44" s="136" t="s">
        <v>199</v>
      </c>
      <c r="B44" s="136"/>
      <c r="C44" s="136"/>
      <c r="D44" s="136"/>
      <c r="E44" s="136"/>
      <c r="F44" s="136"/>
      <c r="G44" s="136"/>
      <c r="H44" s="136"/>
    </row>
    <row r="45" spans="1:8" x14ac:dyDescent="0.3">
      <c r="A45" s="136"/>
      <c r="B45" s="136"/>
      <c r="C45" s="136"/>
      <c r="D45" s="136"/>
      <c r="E45" s="136"/>
      <c r="F45" s="136"/>
      <c r="G45" s="136"/>
      <c r="H45" s="136"/>
    </row>
    <row r="46" spans="1:8" x14ac:dyDescent="0.3">
      <c r="A46" s="136"/>
      <c r="B46" s="136"/>
      <c r="C46" s="136"/>
      <c r="D46" s="136"/>
      <c r="E46" s="136"/>
      <c r="F46" s="136"/>
      <c r="G46" s="136"/>
      <c r="H46" s="136"/>
    </row>
    <row r="47" spans="1:8" x14ac:dyDescent="0.3">
      <c r="A47" s="136"/>
      <c r="B47" s="136"/>
      <c r="C47" s="136"/>
      <c r="D47" s="136"/>
      <c r="E47" s="136"/>
      <c r="F47" s="136"/>
      <c r="G47" s="136"/>
      <c r="H47" s="136"/>
    </row>
    <row r="48" spans="1:8" x14ac:dyDescent="0.3">
      <c r="A48" s="14"/>
      <c r="B48" s="14"/>
      <c r="C48" s="14"/>
      <c r="D48" s="14"/>
      <c r="E48" s="14"/>
      <c r="F48" s="14"/>
      <c r="G48" s="14"/>
      <c r="H48" s="14"/>
    </row>
    <row r="49" spans="1:8" x14ac:dyDescent="0.3">
      <c r="A49" s="136" t="s">
        <v>201</v>
      </c>
      <c r="B49" s="136"/>
      <c r="C49" s="136"/>
      <c r="D49" s="136"/>
      <c r="E49" s="136"/>
      <c r="F49" s="136"/>
      <c r="G49" s="136"/>
      <c r="H49" s="136"/>
    </row>
    <row r="50" spans="1:8" x14ac:dyDescent="0.3">
      <c r="A50" s="136"/>
      <c r="B50" s="136"/>
      <c r="C50" s="136"/>
      <c r="D50" s="136"/>
      <c r="E50" s="136"/>
      <c r="F50" s="136"/>
      <c r="G50" s="136"/>
      <c r="H50" s="136"/>
    </row>
    <row r="51" spans="1:8" x14ac:dyDescent="0.3">
      <c r="A51" s="136"/>
      <c r="B51" s="136"/>
      <c r="C51" s="136"/>
      <c r="D51" s="136"/>
      <c r="E51" s="136"/>
      <c r="F51" s="136"/>
      <c r="G51" s="136"/>
      <c r="H51" s="136"/>
    </row>
    <row r="52" spans="1:8" x14ac:dyDescent="0.3">
      <c r="A52" s="136"/>
      <c r="B52" s="136"/>
      <c r="C52" s="136"/>
      <c r="D52" s="136"/>
      <c r="E52" s="136"/>
      <c r="F52" s="136"/>
      <c r="G52" s="136"/>
      <c r="H52" s="136"/>
    </row>
    <row r="54" spans="1:8" x14ac:dyDescent="0.3">
      <c r="A54" t="s">
        <v>243</v>
      </c>
    </row>
  </sheetData>
  <mergeCells count="2">
    <mergeCell ref="A49:H52"/>
    <mergeCell ref="A44:H47"/>
  </mergeCells>
  <hyperlinks>
    <hyperlink ref="A1" location="Contents!A1" display="Back to contents" xr:uid="{B61B5A89-4365-467D-AFE5-B52FD9766ED9}"/>
  </hyperlink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ubmitted_x0020_By xmlns="32e2fb52-454c-4a55-9e7f-b565c4403fdc">
      <UserInfo>
        <DisplayName/>
        <AccountId xsi:nil="true"/>
        <AccountType/>
      </UserInfo>
    </Submitted_x0020_By>
    <CER_x0020_Content_x0020_Approval_x0020_Workflow_x0020_Comments xmlns="32e2fb52-454c-4a55-9e7f-b565c4403fdc" xsi:nil="true"/>
    <Type_x0020_of_x0020_document xmlns="32e2fb52-454c-4a55-9e7f-b565c4403fdc">general</Type_x0020_of_x0020_document>
    <CERContentPublishingTaskJobNumber xmlns="32e2fb52-454c-4a55-9e7f-b565c4403fdc">PJ2178</CERContentPublishingTaskJobNumber>
    <PublishingExpirationDate xmlns="http://schemas.microsoft.com/sharepoint/v3" xsi:nil="true"/>
    <Requires_x0020_Higher_x0020_Approval xmlns="32e2fb52-454c-4a55-9e7f-b565c4403fdc">false</Requires_x0020_Higher_x0020_Approval>
    <PublishingStartDate xmlns="http://schemas.microsoft.com/sharepoint/v3" xsi:nil="true"/>
    <CommonTopic xmlns="32e2fb52-454c-4a55-9e7f-b565c4403fdc">
      <Value>Reports</Value>
    </CommonTopic>
    <Date_x0020_Submitted xmlns="32e2fb52-454c-4a55-9e7f-b565c4403fd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A05DD0-961E-4357-8780-A8554B2ADA3B}">
  <ds:schemaRefs>
    <ds:schemaRef ds:uri="office.server.policy"/>
  </ds:schemaRefs>
</ds:datastoreItem>
</file>

<file path=customXml/itemProps2.xml><?xml version="1.0" encoding="utf-8"?>
<ds:datastoreItem xmlns:ds="http://schemas.openxmlformats.org/officeDocument/2006/customXml" ds:itemID="{3B43A230-32E8-4094-90ED-D49F489E41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e2fb52-454c-4a55-9e7f-b565c4403fdc"/>
    <ds:schemaRef ds:uri="28200a5b-dbf5-4d3e-b94c-0c7a404b1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C89E21-7815-4631-B5D2-CE3D866C3893}">
  <ds:schemaRefs>
    <ds:schemaRef ds:uri="http://schemas.microsoft.com/office/2006/metadata/properties"/>
    <ds:schemaRef ds:uri="http://schemas.microsoft.com/office/infopath/2007/PartnerControls"/>
    <ds:schemaRef ds:uri="32e2fb52-454c-4a55-9e7f-b565c4403fdc"/>
    <ds:schemaRef ds:uri="http://schemas.microsoft.com/sharepoint/v3"/>
  </ds:schemaRefs>
</ds:datastoreItem>
</file>

<file path=customXml/itemProps4.xml><?xml version="1.0" encoding="utf-8"?>
<ds:datastoreItem xmlns:ds="http://schemas.openxmlformats.org/officeDocument/2006/customXml" ds:itemID="{6CE8747D-2DFA-4FD2-BEE6-FBB1B4795D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32</vt:i4>
      </vt:variant>
    </vt:vector>
  </HeadingPairs>
  <TitlesOfParts>
    <vt:vector size="32" baseType="lpstr">
      <vt:lpstr>Disclaimer</vt:lpstr>
      <vt:lpstr>Contents</vt:lpstr>
      <vt:lpstr>Version history</vt:lpstr>
      <vt:lpstr>Figure 1.1</vt:lpstr>
      <vt:lpstr>Figure 1.2</vt:lpstr>
      <vt:lpstr>Figure 1.3</vt:lpstr>
      <vt:lpstr>Figure 1.4</vt:lpstr>
      <vt:lpstr>Figure 1.5</vt:lpstr>
      <vt:lpstr>Supplementary 1A</vt:lpstr>
      <vt:lpstr>Figure 1.6</vt:lpstr>
      <vt:lpstr>Figure 1.7</vt:lpstr>
      <vt:lpstr>Supplementary 1B</vt:lpstr>
      <vt:lpstr>Figure 2.1</vt:lpstr>
      <vt:lpstr>Supplementary 2A</vt:lpstr>
      <vt:lpstr>Figure 2.2</vt:lpstr>
      <vt:lpstr>Figure 2.3</vt:lpstr>
      <vt:lpstr>Figure 2.4</vt:lpstr>
      <vt:lpstr>Supplementary 2B</vt:lpstr>
      <vt:lpstr>Figure 2.5</vt:lpstr>
      <vt:lpstr>Supplementary 2C</vt:lpstr>
      <vt:lpstr>Figure 2.6</vt:lpstr>
      <vt:lpstr>Supplementary 2D</vt:lpstr>
      <vt:lpstr>Figure 2.7</vt:lpstr>
      <vt:lpstr>Supplementary 2E</vt:lpstr>
      <vt:lpstr>Figure 2.8</vt:lpstr>
      <vt:lpstr>Figure 2.9</vt:lpstr>
      <vt:lpstr>Figure 2.10</vt:lpstr>
      <vt:lpstr>Supplementary 2F</vt:lpstr>
      <vt:lpstr>Supplementary 2G</vt:lpstr>
      <vt:lpstr>Supplementary 2H</vt:lpstr>
      <vt:lpstr>Figure 3.1</vt:lpstr>
      <vt:lpstr>Figure 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QCMR data workbook - December Quarter 2022</dc:title>
  <dc:creator/>
  <cp:lastModifiedBy/>
  <dcterms:created xsi:type="dcterms:W3CDTF">2023-03-28T03:32:55Z</dcterms:created>
  <dcterms:modified xsi:type="dcterms:W3CDTF">2024-03-22T05:13:43Z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